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PS-YGEIA06\users\MonadaA\05 ΠΡΟΓΡΑΜΜΑΤΙΚΗ ΠΕΡΙΟΔΟΣ 2021-2027\03 ΣΧΕΔΙΑΣΜΟΣ\ΕΞΕΙΔΙΚΕΥΣΗ ΠΡΟΓΡΑΜΜΑΤΩΝ 21-27\Εξέλιξη_Πίνακες Επενδύσεων  ΕΚΤ_ΕΤΠΑ μετά 14022023\"/>
    </mc:Choice>
  </mc:AlternateContent>
  <bookViews>
    <workbookView xWindow="0" yWindow="0" windowWidth="28800" windowHeight="12300"/>
  </bookViews>
  <sheets>
    <sheet name="ΣΤΕΡΕΑ ΕΛΛΑΔΑ Προτάσεις" sheetId="7" r:id="rId1"/>
    <sheet name="ΚΩΔΙΚΟΙ ΠΑΡΕΜΒΑΣΗΣ" sheetId="15" r:id="rId2"/>
  </sheets>
  <definedNames>
    <definedName name="_xlnm.Print_Area" localSheetId="0">'ΣΤΕΡΕΑ ΕΛΛΑΔΑ Προτάσεις'!$A$1:$P$460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7" l="1"/>
  <c r="D12" i="7"/>
  <c r="E12" i="7" l="1"/>
  <c r="F12" i="7"/>
  <c r="F458" i="7" l="1"/>
  <c r="E458" i="7"/>
  <c r="G457" i="7"/>
  <c r="G456" i="7"/>
  <c r="G455" i="7"/>
  <c r="G454" i="7"/>
  <c r="G453" i="7"/>
  <c r="G458" i="7" l="1"/>
  <c r="J18" i="7"/>
  <c r="E445" i="7"/>
  <c r="G445" i="7" s="1"/>
  <c r="G442" i="7"/>
  <c r="E449" i="7"/>
  <c r="G449" i="7" s="1"/>
  <c r="G448" i="7"/>
  <c r="G447" i="7"/>
  <c r="G444" i="7"/>
  <c r="G443" i="7"/>
  <c r="G441" i="7"/>
  <c r="E439" i="7"/>
  <c r="G438" i="7"/>
  <c r="G437" i="7"/>
  <c r="G436" i="7"/>
  <c r="D19" i="7"/>
  <c r="E450" i="7" l="1"/>
  <c r="J17" i="7" s="1"/>
  <c r="J19" i="7" s="1"/>
  <c r="G439" i="7"/>
  <c r="G450" i="7" l="1"/>
  <c r="E459" i="7"/>
  <c r="G459" i="7" s="1"/>
  <c r="J428" i="7"/>
  <c r="F428" i="7"/>
  <c r="E53" i="7" l="1"/>
  <c r="K5" i="7" s="1"/>
  <c r="P428" i="7" l="1"/>
  <c r="P10" i="7" s="1"/>
  <c r="P420" i="7"/>
  <c r="P9" i="7" s="1"/>
  <c r="P416" i="7"/>
  <c r="P8" i="7" s="1"/>
  <c r="P410" i="7"/>
  <c r="P7" i="7" s="1"/>
  <c r="P391" i="7"/>
  <c r="P6" i="7" s="1"/>
  <c r="P53" i="7"/>
  <c r="P5" i="7" s="1"/>
  <c r="N10" i="7"/>
  <c r="J420" i="7"/>
  <c r="N9" i="7" s="1"/>
  <c r="J416" i="7"/>
  <c r="J410" i="7"/>
  <c r="N8" i="7" s="1"/>
  <c r="J391" i="7"/>
  <c r="N6" i="7" s="1"/>
  <c r="J53" i="7"/>
  <c r="H410" i="7"/>
  <c r="I410" i="7"/>
  <c r="N5" i="7" l="1"/>
  <c r="J429" i="7"/>
  <c r="N7" i="7"/>
  <c r="P11" i="7"/>
  <c r="N11" i="7" l="1"/>
  <c r="F391" i="7"/>
  <c r="L6" i="7" s="1"/>
  <c r="E391" i="7"/>
  <c r="K6" i="7" l="1"/>
  <c r="J6" i="7" s="1"/>
  <c r="G391" i="7"/>
  <c r="E410" i="7"/>
  <c r="K7" i="7" s="1"/>
  <c r="F53" i="7"/>
  <c r="L5" i="7" s="1"/>
  <c r="J5" i="7" l="1"/>
  <c r="G53" i="7"/>
  <c r="L10" i="7"/>
  <c r="E428" i="7"/>
  <c r="F420" i="7"/>
  <c r="L9" i="7" s="1"/>
  <c r="E420" i="7"/>
  <c r="K9" i="7" s="1"/>
  <c r="F416" i="7"/>
  <c r="L8" i="7" s="1"/>
  <c r="E416" i="7"/>
  <c r="K8" i="7" s="1"/>
  <c r="F410" i="7"/>
  <c r="K10" i="7" l="1"/>
  <c r="K11" i="7" s="1"/>
  <c r="G428" i="7"/>
  <c r="E429" i="7"/>
  <c r="E460" i="7" s="1"/>
  <c r="L7" i="7"/>
  <c r="L11" i="7" s="1"/>
  <c r="J8" i="7"/>
  <c r="J9" i="7"/>
  <c r="G420" i="7"/>
  <c r="G410" i="7"/>
  <c r="G416" i="7"/>
  <c r="F429" i="7"/>
  <c r="F460" i="7" s="1"/>
  <c r="P429" i="7"/>
  <c r="J10" i="7" l="1"/>
  <c r="G429" i="7"/>
  <c r="G460" i="7" s="1"/>
  <c r="J7" i="7"/>
  <c r="J11" i="7" l="1"/>
</calcChain>
</file>

<file path=xl/sharedStrings.xml><?xml version="1.0" encoding="utf-8"?>
<sst xmlns="http://schemas.openxmlformats.org/spreadsheetml/2006/main" count="932" uniqueCount="518">
  <si>
    <t>128 - Υγειονομικές υποδομές</t>
  </si>
  <si>
    <t>129- Εξοπλισμός υγείας</t>
  </si>
  <si>
    <t>130- Περιουσιακά στοιχεία υγείας - Κινητός εξοπλισμός</t>
  </si>
  <si>
    <t>131-Τηλεϊατρική</t>
  </si>
  <si>
    <t>132-Εξοπλισμός έκτακτης ανάγκης</t>
  </si>
  <si>
    <t>019 Υπηρεσίες και εφαρμογές ηλεκτρονικής υγείας (συμπεριλαμβανομένης της ηλεκτρονικής φροντίδας, του Διαδικτύου των πραγμάτων για σωματική δραστηριότητα και της υποβοηθούμενης από το περιβάλλον διαβίωσης)</t>
  </si>
  <si>
    <t>ΣΤΕΡΕΑ ΕΛΛΑΔΑ</t>
  </si>
  <si>
    <t>ΕΚΑΒ</t>
  </si>
  <si>
    <t>ΨΥΧΙΚΗ ΥΓΕΙΑ</t>
  </si>
  <si>
    <t>ΑΝΤΙΜΕΤΩΠΙΣΗ ΕΞΑΡΤΗΣΕΩΝ</t>
  </si>
  <si>
    <t>Νέο δικτυο</t>
  </si>
  <si>
    <t>προστασία δημόσιας υγείας σε μείζονες απειλές</t>
  </si>
  <si>
    <t xml:space="preserve">ΚΥ εξοπλισμός για RIS PACs </t>
  </si>
  <si>
    <t>τεχνολογικά μέσα για εξ αποστάσεως υπηρεσίες</t>
  </si>
  <si>
    <t>Νοσοκομεια εξοπλισμός για την εφαρμογή RIS PACs</t>
  </si>
  <si>
    <t>ΑΝΑΓΚΕΣ/προτάσεις</t>
  </si>
  <si>
    <t xml:space="preserve">Σύνολο </t>
  </si>
  <si>
    <t>Π/Υ ΠΡΟΤΑΣΗΣ</t>
  </si>
  <si>
    <t>ΧΩΡΟΘΕΤΗΣΗ ΠΡΟΤΑΣΗΣ ΣΤΗΝ ΠΕΡΙΦΕΡΕΙΑ</t>
  </si>
  <si>
    <t>ΠΙΝΑΚΑΣ 2_ ΠΡΟΣ ΣΥΜΠΛΗΡΩΣΗ</t>
  </si>
  <si>
    <t>Π/Υ ΠΡΟΤΑΣΕΩΝ</t>
  </si>
  <si>
    <t>ΔΙΚΑΙΟΥΧΟΣ ΣΥΜΦΩΝΑ ΜΕ ΤΗΝ ΠΡΟΤΑΣΗ</t>
  </si>
  <si>
    <t>ΥΠΕ/ΠΦΥ (ΤΟΜΥ, ΚΟΜΥ)</t>
  </si>
  <si>
    <t>Μακροχρόνια Φροντίδα Υγείας (LTC)</t>
  </si>
  <si>
    <t>ΥΠΟΥΡΓΕΙΟ/ΝΟΣΟΚΟΜΕΙΑ/ υποδομές για Κέντρα Αποκατάστασης</t>
  </si>
  <si>
    <t xml:space="preserve">ΥΠΟΥΡΓΕΙΟ/ΝΟΣΟΚΟΜΕΙΑ/ υποδομές για Κέντρα Τραύματος </t>
  </si>
  <si>
    <t xml:space="preserve"> ΕΚΑΒ</t>
  </si>
  <si>
    <t>Υποδομές για Σταθμούς ΕΚΑΒ &amp; Λοιπές Υποδομές</t>
  </si>
  <si>
    <t>ΥΠΟΥΡΓΕΙΟ/ΥΠΕ/ΝΟΣΟΚΟΜΕΙΑ υποδομές για Ψυχική Υγεία</t>
  </si>
  <si>
    <t>ΥΠΟΥΡΓΕΙΟ/ΥΠΕ/ΝΟΣΟΚΟΜΕΙΑ υποδομές για Εξαρτήσεις</t>
  </si>
  <si>
    <t>λοιπός εξοπλισμός</t>
  </si>
  <si>
    <t>ΕΟΔΥ</t>
  </si>
  <si>
    <t>Υποδομές για Εργαστήρια και λοιπές υποδομές Δημόσιας Υγείας</t>
  </si>
  <si>
    <t>Εξοπλισμός  για Εργαστήρια και λοιπός εξοπλισμός Δημόσιας Υγείας</t>
  </si>
  <si>
    <t>ΥΠΕ/ Εξοπλισμός Πρωτοβάθμιας Φροντίδας Υγείας (ΠΦΥ) για Κέντρα Υγείας, ΤΟΜΥ, ΚΟΜΥ, Λοιπές Μονάδες ΠΦΥ (περιλαμβάνεται Ιατροτεχνολογικός και Ξενοδοχειακός Εξοπλισμός)</t>
  </si>
  <si>
    <t>Κινητός Εξοπλισμός (αυτοκίνητα-μοτοσυκλέτες-πλωτά-εναέρια μέσα)</t>
  </si>
  <si>
    <t xml:space="preserve">Νοσοκομεία/ Κινητός Εξοπλισμός για κάλυψη γενικών αναγκών/κατ΄οίκον νοσηλεία, όπου αυτή έχει αναπτυχθεί </t>
  </si>
  <si>
    <t>ΔΗΜΟΣΙΑ ΥΓΕΙΑ , ΕΟΔΥ κ.α. (κινητά κλιμάκια)</t>
  </si>
  <si>
    <t>Επέκταση  ή εκσυγχρονισμος υφιστάμενου δικτύου</t>
  </si>
  <si>
    <t>ΨΥΧΙΚΗ ΥΓΕΙΑ/ για Υγειονομικές Μονάδες που δραστηριοποιούνται στην Ψυχική Υγεία</t>
  </si>
  <si>
    <t>ΚΕΘΕΑ/ΟΚΑΝΑ/για Υγειονομικές Μονάδες που δραστηριοποιούνται στην ΑΝΤΙΜΕΤΩΠΙΣΗ ΕΞΑΡΤΗΣΕΩΝ</t>
  </si>
  <si>
    <t>ΥΠΟΥΡΓΕΙΟ/ΥΠΕ/ΝΟΣΟΚΟΜΕΙΑ εξοπλισμός  για Ψυχική Υγεία, για Υγειονομικές Μονάδες που δραστηριοποιούνται στην Ψυχική Υγεία.</t>
  </si>
  <si>
    <t>ΥΠΟΥΡΓΕΙΟ/ΥΠΕ/ΝΟΣΟΚΟΜΕΙΑ εξοπλισμός  για Εξαρτήσεις, για Υγειονομικές Μονάδες που δραστηριοποιούνται στην ΑΝΤΙΜΕΤΩΠΙΣΗ ΕΞΑΡΤΗΣΕΩΝ</t>
  </si>
  <si>
    <t>ΥΠΟΥΡΓΕΙΟ/ΝΟΣΟΚΟΜΕΙΑ/ υποδομές για κατ΄οίκον νοσηλεία/μακροχρόνια φροντίδα</t>
  </si>
  <si>
    <t>ΣΥΜΠΛΗΡΩΜΑΤΙΚΕΣ ΟΜΟΕΙΔΕΙΣ ΠΡΟΤΑΣΕΙΣ ΣΤΟ ΤΑΑ (π/υ σε ευρώ)</t>
  </si>
  <si>
    <t>ΥΠΕ/ (ΚΥ - Μονάδες και Ιατρεία ΠΦΥ)</t>
  </si>
  <si>
    <t>ΥΠΕ/ ΝΟΣΟΚΟΜΕΙΑ Β΄ΒΑΘΜΙΑ /Γ΄ΒΑΘΜΙΑ για αντίστοιχες υποδομές Υγειονομικών Μονάδων</t>
  </si>
  <si>
    <t>5η ΥΠΕ</t>
  </si>
  <si>
    <t>ΠΡΟΜΗΘΕΙΑ ΙΑΤΡΟΤΕΧΝΟΛΟΓΙΚΟΥ ΕΞΟΠΛΙΣΜΟΥ</t>
  </si>
  <si>
    <t>5Η ΥΠΕ</t>
  </si>
  <si>
    <t>ΓΝ ΛΑΜΙΑΣ</t>
  </si>
  <si>
    <t>ΓΝ ΚΑΡΠΕΝΗΣΙΟΥ</t>
  </si>
  <si>
    <t>ΓΝ ΑΜΦΙΣΣΑΣ</t>
  </si>
  <si>
    <t>ΓΝ ΛΙΒΑΔΕΙΑΣ</t>
  </si>
  <si>
    <t>ΓΝ ΘΗΒΑΣ</t>
  </si>
  <si>
    <t>ΓΝ ΧΑΛΚΙΔΑΣ</t>
  </si>
  <si>
    <t>ΓΝ ΚΑΡΥΣΤΟΥ</t>
  </si>
  <si>
    <t>ΓΝ ΚΥΜΗΣ</t>
  </si>
  <si>
    <t>ΌΧΙ</t>
  </si>
  <si>
    <t>ΝΟΣΟΚΟΜΕΙΑ ΠΕΡΙΦΕΡΕΙΑΣ ΣΤΕΡΕΑΣ ΕΛΛΑΔΑΣ</t>
  </si>
  <si>
    <t>ΔΥΟ (2) ΚΙΝΗΤΕΣ ΜΟΝΑΔΕΣ  ΜΕΤΑΦΟΡΑΣ ΠΡΟΣΩΠΙΚΟΥ  ΓΙΑ ΤΗΝ ΚΑΛΥΨΗ ΥΠΗΡΕΣΙΩΝ ΨΥΧΙΑΤΡΙΚΗΣ ΥΓΕΙΑΣ ΣΤΟ ΝΟΜΟ ΕΥΒΟΙΑΣ</t>
  </si>
  <si>
    <t xml:space="preserve">ΑΝΑΒΑΘΜΙΣΗ - ΑΝΑΚΑΙΝΙΣΗ ΤΩΝ ΟΙΚΟΔΟΜΙΚΩΝ ΚΑΙ ΗΛΕΚΤΡΟΜΗΧΑΝΟΛΟΓΙΚΩΝ ΕΓΚΑΤΑΣΤΑΣΕΩΝ ΚΑΙ ΥΠΟΔΟΜΩΝ ΚΑΘΩΣ ΚΑΙ ΤΟΥ ΠΕΡΙΒΑΛΛΟΝΤΟΣ ΧΩΡΟΥ ΤΟΥ ΚΕΝΤΡΟΥ ΦΥΣΙΚΗΣ ΙΑΤΡΙΚΗΣ ΑΠΟΚΑΤΑΣΤΑΣΗΣ (ΚΕΦΙΑΠ) ΤΟΥ ΓΝ ΛΑΜΙΑΣ </t>
  </si>
  <si>
    <t>ΥΛΟΠΟΙΗΣΗ ΚΕΝΤΡΙΚΗΣ ΛΥΣΗΣ ΓΙΑ ΤΗΝ ΗΛΕΚΤΡΟΝΙΚΗ ΔΙΑΚΙΝΗΣΗ ΚΑΙ ΑΠΟΘΗΚΕΥΣΗ ΑΚΤΙΝΟΓΡΑΦΙΩΝ, ΜΕΤΡΗΣΕΩΝ ΟΣΤΙΚΗΣ ΠΥΚΝΟΤΗΤΑΣ ΚΑΙ ΜΑΣΤΟΓΡΑΦΙΩΝ ΜΕ ΥΠΟΣΤΗΡΙΞΗ ΗΛΕΚΤΡΟΝΙΚΗΣ ΓΝΩΜΑΤΕΥΣΗΣ ΣΤΟΥΣ ΦΟΡΕΙΣ ΠΡΩΤΟΒΑΘΜΙΑΣ ΥΓΕΙΑΣ ΤΗΣ 5ΗΣ ΥΓΕΙΟΝΟΜΙΚΗΣ ΠΕΡΙΦΕΡΕΙΑΣ ΘΕΣΣΑΛΙΑΣ &amp; ΣΤΕΡΕΑΣ ΕΛΛΑΔΑΣ</t>
  </si>
  <si>
    <t>ΑΛΛΗ ΠΗΓΗ ΧΡΗΜΑΤΟΔΟΤΗΣΗΣ / ΙΔΙΟΙ ΠΟΡΟΙ</t>
  </si>
  <si>
    <t>ΤΑΑ</t>
  </si>
  <si>
    <t xml:space="preserve">ΠΦΥ, ΕΚΑΒ, Τηλεϊατρική, Ψυχ. Υγεία, Δημ.Υγεία, διαγνωστικός εξοπλισμός υψηλού κόστους </t>
  </si>
  <si>
    <t>Δευτεροβάθμια &amp; τριτοβάθμια περίθαλψη</t>
  </si>
  <si>
    <t>ΣΥΝΟΛΟ 128</t>
  </si>
  <si>
    <t>ΣΥΝΟΛΟ 129</t>
  </si>
  <si>
    <t>ΣΥΝΟΛΟ 130</t>
  </si>
  <si>
    <t>ΣΥΝΟΛΟ 131</t>
  </si>
  <si>
    <t>ΣΥΝΟΛΟ 132</t>
  </si>
  <si>
    <t>ΣΥΝΟΛΟ 019</t>
  </si>
  <si>
    <t>ΠΑΛΑΙΟΤΗΤΑ ΕΞΟΠΛΙΣΜΟΥ</t>
  </si>
  <si>
    <t>ΝΟΣΟΚΟΜΕΙΑ ΠΕΡΙΦΕΡΕΙΑΣ</t>
  </si>
  <si>
    <t>ΠΑΛΑΙΟΤΗΤΑ ΕΞΟΠΛΙΣΜΟΥ - ΒΕΛΤΙΩΣΗ ΥΠΗΡΕΣΙΩΝ ΑΠΟΚΑΤΑΣΤΑΣΗΣ</t>
  </si>
  <si>
    <t>ΠΑΛΑΙΟΤΗΤΑ ΕΞΟΠΛΙΣΜΟΥ - ΒΕΛΤΙΩΣΗ ΥΠΗΡΕΣΙΩΝ ΠΦΥ</t>
  </si>
  <si>
    <t>ΒΕΛΤΙΩΣΗ ΠΡΟΣΒΑΣΗΣ ΣΕ ΥΠΗΡΕΣΙΕΣ ΨΥ ΣΕ ΑΓΟΝΕΣ - ΔΥΣΠΡΟΣΙΤΕΣ ΠΕΡΙΟΧΕΣ</t>
  </si>
  <si>
    <t>ΠΦΥ, ΕΚΑΒ, Τηλεϊατρική, Ψυχ. Υγεία, Δημ.Υγεία, διαγνωστικός εξοπλισμός υψηλού κόστους</t>
  </si>
  <si>
    <t>Χρηματοδοτική βαρύτητα δευτεροβάθμιας-τριτοβάθμιας</t>
  </si>
  <si>
    <t>Σύνολο</t>
  </si>
  <si>
    <t>019</t>
  </si>
  <si>
    <t>ΠΙΝΑΚΑΣ: ΠΡΟΤΑΣΕΙΣ ΕΤΠΑ 5ης ΥΠΕ - ΠΕΡΙΦΕΡΕΙΑ ΣΤΕΡΕΑΣ ΕΛΛΑΔΑΣ - ΕΣΠΑ 2021-2027</t>
  </si>
  <si>
    <t>Προτάσεις Φορέων Υγείας
ΠΡΟΓΡΑΜΜΑ 
ΣΤΕΡΕΑ ΕΛΛΑΔΑ</t>
  </si>
  <si>
    <t xml:space="preserve">Α/Α Ιεράρχησης  </t>
  </si>
  <si>
    <t>ΠΑΡΑΤΗΡΗΣΕΙΣ</t>
  </si>
  <si>
    <t>ΕΧΟΥΝ ΥΠΟΒΛΗΘΕΙ ΟΙ ΠΡΟΤΑΣΕΙΣ ΣΤΟ ΤΑΑ (RRF);</t>
  </si>
  <si>
    <t>ΆΛΛΗ ΠΗΓΗ ΧΡΗΜΑΤΟΔΟΤΗΣΗΣ - ΙΔΙΟΙ ΠΟΡΟΙ</t>
  </si>
  <si>
    <t>Ανέγερση Κτιριακών Εγκαταστάσεων (Μελέτη-Κατασκευή) Παραρτήματος ΕΚΑΒ ΛΑΜΙΑΣ</t>
  </si>
  <si>
    <t>Προμήθεια Ιατροτεχνολογικού Εξοπλισμού.</t>
  </si>
  <si>
    <t>Προμήθεια Ασθενοφόρων Οχημάτων τύπου Β (4Χ2, 4Χ4, Μικρού Όγκου), Κινητών Ιατρικών Μονάδων (ΚΙΜ) τύπου C και  Μηχανών Ταχείας Ανταπόκρισης για τις ανάγκες του ΕΚΑΒ.</t>
  </si>
  <si>
    <t xml:space="preserve">ΠΡΟΜΗΘΕΙΑ  ΧΕΡΣΑΙΟΥ ΑΣΘΕΝΟΦΟΡΟΥ ΟΧΗΜΑΤΟΣ ΕΙΔΙΚΩΝ ΔΙΑΣΤΑΣΕΩΝ (ΜΙΚΡΟΤΕΡΩΝ ΔΙΑΣΤΑΣΕΩΝ) , ΓΙΑ ΤΙΣ ΑΝΑΓΚΕΣ ΤΟΥ ΚΥ ΣΚΥΡΟΥ </t>
  </si>
  <si>
    <t>ΠΡΟΜΗΘΕΙΑ 15 ΑΣΘΕΝΟΦΌΡΩΝ ΟΧΗΜΑΤΩΝ (4Χ2), ΓΙΑ ΤΙΣ ΑΝΑΓΚΕΣ ΤΩΝ ΚΥ ΣΤΕΡΕΑΣ ΕΛΛΑΔΑΣ (ΚΥ ΔΟΜΟΚΟΥ, ΜΑΚΡΑΚΩΜΗΣ, ΣΤΥΛΙΔΑΣ, ΚΑΜΕΝΩΝ ΒΟΥΡΛΩΝ, ΑΜΦΙΚΛΕΙΑΣ, ΑΤΑΛΑΝΤΗΣ, ΙΤΕΑΣ, ΛΙΔΩΡΙΚΙΟΥ, ΣΧΗΜΑΤΑΡΙΟΥ, ΑΛΙΑΡΤΟΥ, ΔΙΣΤΟΜΟΥ, ΙΣΤΙΑΙΑΣ, ΨΑΧΝΩΝ, ΜΑΝΤΟΥΔΙΟΥ ΚΑΙ ΑΛΙΒΕΡΙΟΥ)</t>
  </si>
  <si>
    <t>ΠΡΟΜΗΘΕΙΑ 1 ΑΣΘΕΝΟΦΟΡΟΥ ΟΧΗΜΑΤΟΣ 4Χ4 ΓΙΑ ΤΙΣ ΑΝΑΓΚΕΣ ΤΟΥ ΚΥ ΔΥΤ. ΦΡΑΓΚΙΣΤΑΣ</t>
  </si>
  <si>
    <t>ΠΡΟΜΗΘΕΙΑ 2 ΚΙΝΗΤΩΝ ΜΟΝΑΔΩΝ ΥΓΕΙΑΣ ΓΙΑ ΤΑ ΚΥ ΙΣΤΙΑΙΑΣ ΚΑΙ ΜΑΝΤΟΥΔΙΟΥ (ΠΕΡΙΦΕΡΕΙΑΣ ΣΤΕΡΕΑΣ ΕΛΛΑΔΑΣ)</t>
  </si>
  <si>
    <t>ΠΡΟΜΗΘΕΙΑ 1 ΚΙΝΗΤΗΣ ΟΔΟΝΤΙΑΤΡΙΚΗΣ ΜΟΝΑΔΑΣ ΓΙΑ ΤΗΝ ΚΑΛΥΨΗ ΤΩΝ ΑΝΑΓΚΩΝ ΣΤΗΝ ΠΕΡΙΦΕΡΕΙΑ ΣΤΕΡΕΑΣ ΕΛΛΑΔΑΣ</t>
  </si>
  <si>
    <t>Ψηφιοποίηση, Αρχειοθέτηση και Ηλεκτρονική Διαχείριση του φυσικού ιστορικού αρχείου φακέλων ασθενών του Γ.Ν. Λαμίας και ενσωμάτωσή του στον Ηλεκτρονικό Ιατρικό Φάκελο του Ολοκληρωμένου Πληροφοριακού Συστήματος του Νοσοκομείου</t>
  </si>
  <si>
    <t>Αναβάθμιση Πληροφοριακής Υποδομής Νοσοκομείου - Προμήθεια και εγκατάσταση εξοπλισμού πληροφορικής και πακέτων λογισμικού</t>
  </si>
  <si>
    <t>ΑΞΟΝΙΚΟΣ ΤΟΜΟΓΡΑΦΟΣ τεμ. 1</t>
  </si>
  <si>
    <t>ΜΑΓΝΗΤΙΚΟΣ ΤΟΜΟΓΡΑΦΟΣ τεμ. 1</t>
  </si>
  <si>
    <t>Μηχάνημα Laser φωτοπηξίας για θεραπεία ρωγμών και αγγειακών παθήσεων αμφιβληστροειδούς τεμ 1.</t>
  </si>
  <si>
    <t>Μηχάνημα Selective Laser Trabeculoplasty - SLT  καιΜηχάνημα Nd YAG Laser για πραγματοποίηση περιφερικής ιριδοτομής σε γλαύκωμα κλειστής γωνίας τεμ 1.</t>
  </si>
  <si>
    <t>Μηχάνημα οπίσθιας υαλοειδεκτομή  τεμ 1.</t>
  </si>
  <si>
    <t>Υπερηχογράφος οφθαλμού τεμ 1.</t>
  </si>
  <si>
    <t>ΓΡΑΜΜΙΚΟΣ ΕΠΙΤΑΧΥΝΤΗΣ  τεμ. 1</t>
  </si>
  <si>
    <t>PET -CT τεμ. 1</t>
  </si>
  <si>
    <t>ΣΥΣΤΗΜΑ ΤΟΜΟΓΡΑΦΙΚΗΣ ΔΙΚΕΦΑΛΗΣ  γ΄ ΚΑΜΕΡΑ τεμ. 1</t>
  </si>
  <si>
    <t>ΥΒΡΙΔΙΚΟ ΣΥΣΤΗΜΑ ROBOT DAVINCI τεμ. 1</t>
  </si>
  <si>
    <t>E-bus ΕΠΕΜΒΑΤΙΚΟ  τεμ. 1</t>
  </si>
  <si>
    <t>Πύργος Ενδοσκόπησης που περιλαμβάνει Βρογχοσκόπιο - Γαστροσκόπιο - Φωτεινή Πηγή - Σύστημα καταγραφής Video και Εικόνων  τεμ 2</t>
  </si>
  <si>
    <t>Μηχάνημα Αιμοδιαδιήθησης (CRRT) με δυνατότητα χρήσης κιτρ4ικών και αιμοπροσφόρησης τεμ 3</t>
  </si>
  <si>
    <t>Κλίνες Συστήματος Θεραπείας για Πνευμονοπάθειες, αποτελούμενο από κρεβάτι με ενσωματωμένο στρώμα, ανσωματωμένο ζυγό και αυτόνομες μονάδες εφαρμογής προγραμματιζόμενης κινησιοθεραπείας (modules) τεμ 8</t>
  </si>
  <si>
    <t xml:space="preserve">Γερανός Μετακίνησης ασθενών με δυνατότητα ζύγισης τεμ 2 </t>
  </si>
  <si>
    <t>Συσκευή ρευστοποιήσης εκκρίσεων ακουστικών συχνοτητων  τεμ 2</t>
  </si>
  <si>
    <t>Σύστημα πρόωρης κινητοποίησης ασθενών ορθοστατικού τύπου πολλαπλων θέσεων τεμ 2</t>
  </si>
  <si>
    <t>Νεευροχειρουργικό Τραπέζι  1 τεμ.</t>
  </si>
  <si>
    <t>Τραπέζι χειρουργικό σπονδυλικής στήλης 1 τεμ.</t>
  </si>
  <si>
    <t>ΣΕΤ εργαλείων σπονδυλικής στήλης-Με έξτρα εργαλεία μικροχειρουργικής 1 τεμ.</t>
  </si>
  <si>
    <t xml:space="preserve">Ειδικό ΝΕΥΡΟΧΕΙΡΟΥΡΓΙΚΟ  διεγχειρητικός υπέρηχος 1 τεμ </t>
  </si>
  <si>
    <t>Σετ εργαλείων προσπέλασης αυχενικής μοίρας σπονδυλικής στήλης τεμ.1</t>
  </si>
  <si>
    <t>Μηχάνημα Βιομετρίας τεμ 1.</t>
  </si>
  <si>
    <t>Χειρουργικό Μικροσκόπιο τροχήλατο με ψηφιακό καταγραφικό σύστημα  και Οπτικό σύστημα για επεμβάσεις οπισθίου ημιμορίου τύπου ΒΙΟΜ τεμ 1.</t>
  </si>
  <si>
    <t>Οπτική Τομογραφία συνοχής για διεγχειρητική χρήση  τεμ 1.</t>
  </si>
  <si>
    <t>Σύστημα Laser για διεγχειρητική φωτοπηξία αμφιβληστροειδούς τεμ 1.</t>
  </si>
  <si>
    <t>Σύστημα κρυοπηξίας αμφιβληστροειδούς και ακτινωτού σώματος τεμ 1.</t>
  </si>
  <si>
    <t>Τονόμετρο  τεμ 1.</t>
  </si>
  <si>
    <t>Σετ Χειρουργικών εργαλείων επέμβασης βλεφάρων τεμ 1.</t>
  </si>
  <si>
    <t>Σετ Χειρουργικών εργαλείων επέμβασης καταράκτη τεμ. 8</t>
  </si>
  <si>
    <t>Οπτική βιομετρία τεμ 1.</t>
  </si>
  <si>
    <t>Τροχήλατη οφθαλμολογική χειρουργική πολυθρόνα ασθενούς τεμ 1.</t>
  </si>
  <si>
    <t>Υπερηχοκαρδιογράφος τεμ 2.</t>
  </si>
  <si>
    <t>ΜΟΝΙΤΟΡ ΠΛΗΡΕΣ (ΗΚΓ, SPO2,NIBP, IBP, ΚΑΠΝΟΓΡΑΦΟΥ) τεμ 30</t>
  </si>
  <si>
    <t>Αναισθησιολογικό Μηχάνημα τεμ 1</t>
  </si>
  <si>
    <t>ΑΝΑΠΝΕΥΣΤΗΡΕΣ ΒΑΡΕΟΥ ΤΥΠΟΥ  τεμ 2</t>
  </si>
  <si>
    <t>ΥΠΕΡΗΧΟΣ ΜΕ ΟΛΕΣ ΤΙΣ ΚΕΦΑΛΕΣ ΚΑΙ ΤΑ ΠΡΟΓΡΑΜΜΑΤΑ τεμ 1</t>
  </si>
  <si>
    <t>ΣΥΣΤΗΜΑ ΜΕΤΑΦΟΡΑΣ ΑΣΘΕΝΩΝ  τεμ 1</t>
  </si>
  <si>
    <t>ΧΕΡΟΥΡΓΙΚΕΣ ΤΡΑΠΕΖΕΣ(7 ΧΕΙΡ+1 ΜΙΚΡΟΕΠΕΜΒΑΣΕΙΣ) τεμ 8</t>
  </si>
  <si>
    <t>ΠΡΟΒΟΛΕΙΣ ΧΕΙΡΟΥΡΓΕΙΩΝ  ΜΕ ΔΟΡΥΦΟΡΟ τεμ 14</t>
  </si>
  <si>
    <t>Δινόλουτρο άνω και κάτω άκρων τεμ 2</t>
  </si>
  <si>
    <t>Διαθερμία μικροκυμμάτων τεμ 3</t>
  </si>
  <si>
    <t>Συσκευή ηλεκτρομάλαξης βαρέως τύπου τροχήλατη  τεμ 5</t>
  </si>
  <si>
    <t>Συσκευή Υπερήχων τεμ 3</t>
  </si>
  <si>
    <t>Συσκευή TENS τεμ 5</t>
  </si>
  <si>
    <t>Συσκευή Ηλεκτροθεραπείας τεμ. 1</t>
  </si>
  <si>
    <t>BOOM τοκετού  τεμ 1</t>
  </si>
  <si>
    <t>BOOM εξεταστικό τεμ 1</t>
  </si>
  <si>
    <t>Πλήρως εξοπλισμένος πύργος ενδοσκόπησης με το σύστημα Eluxeo ΤΕΜ 1</t>
  </si>
  <si>
    <t>Μικροσκόπιο τεμ1</t>
  </si>
  <si>
    <t>Ακοομετρητής τεμ 1</t>
  </si>
  <si>
    <t>Τυμπανομετρητής τεμ 1</t>
  </si>
  <si>
    <t>θάλαμος Ακοομετριας τεμ 1</t>
  </si>
  <si>
    <t>Υπερηχοτομογράφος τεμ 1</t>
  </si>
  <si>
    <t>Υπερηχοτομογράφος γενικής χρήσης με κεφαλή αγγείων για εξέταση triplex - μαστών τεμ 1</t>
  </si>
  <si>
    <t>Ψηφιακό τραυματολογικό ακτινολογικό τεμ 1</t>
  </si>
  <si>
    <t>Ορθοπαντογράφος τεμ 1</t>
  </si>
  <si>
    <t>Εύκαπτο video ουρητηροσκόπιο, διαμέτρου 5.2F στο άκρο και 9.9F το υπόλοιπο ΤΕΜ 1</t>
  </si>
  <si>
    <t>Άκαμπτο ουρητηροσκόπιο διαβαθμισμένης διαμέτρου  τεμ 1</t>
  </si>
  <si>
    <t>Ακτινοσκοπικό σύστημα C-ARM για διεξαγωγή ουρητηροσκοπήσεων που περιλαμβάνει: γεννήτρια, ενισχυτή εικόνας τριών πεδίων, CCD camera, κλειστό κύκλωμα τηλεόρασης, τροχιακή περιστροφή τεμ 1</t>
  </si>
  <si>
    <t>Πολυθρόνα Θεραπείας με Ζυγό  τεμ 6</t>
  </si>
  <si>
    <t>Απινιδωτής τεμ 2</t>
  </si>
  <si>
    <t>Μικροσκόπια συνοδευόμενα από Η/Υ/ και κάμερα ΤΕΜ 2</t>
  </si>
  <si>
    <t>Φυγόκεντροι ΤΕΜ 2</t>
  </si>
  <si>
    <t>Φορητό Οξύμετρο τεμ. 5</t>
  </si>
  <si>
    <t>Μηχάνημα μέτρησης καρδιακής παροχής αναίμακτα τεμ. 1</t>
  </si>
  <si>
    <t xml:space="preserve">Ορθοπαντομογράφος 3d </t>
  </si>
  <si>
    <t xml:space="preserve">Οδοντιατρικό μικροσκόπιο </t>
  </si>
  <si>
    <t>Κολποσκόπιο</t>
  </si>
  <si>
    <t>Κρεβάτι τοκετού</t>
  </si>
  <si>
    <t xml:space="preserve">Τροχηλατος φωτισμός χειρουργείου </t>
  </si>
  <si>
    <t xml:space="preserve">Ψυχόμενη επιδαπέδια φυγόκεντρου για 8 ασκους </t>
  </si>
  <si>
    <t>ΛΑΠΑΡΟΣΚΟΠΙΚΟΣ ΠΥΡΓΟΣ ICG</t>
  </si>
  <si>
    <t xml:space="preserve">Φορητο λαπαροσκοπικό ψαλίδι υπρήχων </t>
  </si>
  <si>
    <t xml:space="preserve">Ενεργειακή πλατφόρμα ραδιοσυχνοτήτων </t>
  </si>
  <si>
    <t>Σετ γαστροσκοπίου-κολονοσκοπίου</t>
  </si>
  <si>
    <t>Τροχήλατα καρότσια για την μεταφορά φαγητών.</t>
  </si>
  <si>
    <t>Πλυντήριο πιάτων τύπου καμπάνα</t>
  </si>
  <si>
    <t>Πλήρες σύστημα δοκιμασίας κόπωσης σε κυλιόμενο διάδρομο</t>
  </si>
  <si>
    <t>Καρδιολογικός υπερηχοτομογράφος- Triplex</t>
  </si>
  <si>
    <t>Ηλεκτροκαρδιογράφος δωδεκακάναλος με λογισμικό μετρήσεων.</t>
  </si>
  <si>
    <t xml:space="preserve">Συσκευή Monitor -απινιδιστή-διαδρεμικού βηματοδότη </t>
  </si>
  <si>
    <t>Server</t>
  </si>
  <si>
    <t>Αυτοματοποιημένο σύστημα Αιμοκαλλιεργειών</t>
  </si>
  <si>
    <t>Επωαστικός Κλίβανος</t>
  </si>
  <si>
    <t>Αυτόματες πιπέτες</t>
  </si>
  <si>
    <t>Ανοσολογικός - Ορμονολογικός αναλυτής</t>
  </si>
  <si>
    <t>Φυγόκεντρος Ούρων</t>
  </si>
  <si>
    <t>Φυγόκεντρος Μικροαιματοκρίτη .</t>
  </si>
  <si>
    <t>Αναδυτηρας σωληναρίων Γενικής Αίματος</t>
  </si>
  <si>
    <t>Ψυγεία συντήρησης Αντιδραστηρίων</t>
  </si>
  <si>
    <t>Εξάρτημα χειρουργικής κλίνης</t>
  </si>
  <si>
    <t>Τρυπάνι και πριόνι μπαταρίας</t>
  </si>
  <si>
    <t>Ψηφιακό Tournique</t>
  </si>
  <si>
    <t>Ηλεκτρικό γυψοπρίονο με σκούπα αναρρόφησης</t>
  </si>
  <si>
    <t>Μηχάνημα Κρυοπηξίας</t>
  </si>
  <si>
    <t>Laser co2</t>
  </si>
  <si>
    <t>Δερματοσκόπιο</t>
  </si>
  <si>
    <t>Μηχανήματα Αιμοκάθαρσης</t>
  </si>
  <si>
    <t>Κρεβάτια αιμοκάθαρσης τηλεχειριζόμενα</t>
  </si>
  <si>
    <t>Πολυθρόνες αιμοκάθαρσης με ζυγαριά</t>
  </si>
  <si>
    <t>Ζυγαριά καρέκλα</t>
  </si>
  <si>
    <t>Ζυγαρια για κρεβάτι</t>
  </si>
  <si>
    <t>Monitor ζωτικών και ΗΚΓ</t>
  </si>
  <si>
    <t>Μηχάνημα βιοεμπέδησης</t>
  </si>
  <si>
    <t xml:space="preserve">Μηχανημα αερίων αίματος </t>
  </si>
  <si>
    <t>Συσκευές θέρμανσης ορών, υγρών και αίματος</t>
  </si>
  <si>
    <t>Συσκευές θέρμανσης ασθενών με αέρα</t>
  </si>
  <si>
    <t>Σύστημα σύγχρονου απινιδωτή</t>
  </si>
  <si>
    <t>Φόρητο βίντεο λαρυγγοσκόπιο και βρογχοσκόπιο με όθονη τουλάχιστον 7 ιντσών</t>
  </si>
  <si>
    <t>Φορητός υπερηχοτομογράφος με κεφαλή κατάλληλη για διενέργεια νευρικών αποκλεισμών (LINEAR ARRAY συχνότητας 6-13MHz)</t>
  </si>
  <si>
    <t>Οπτικά πεδία</t>
  </si>
  <si>
    <t>B-scan</t>
  </si>
  <si>
    <t>Argon laser</t>
  </si>
  <si>
    <t>OCT με angiography</t>
  </si>
  <si>
    <t>Fluoroangiography</t>
  </si>
  <si>
    <t>OCT με angiography &amp; Fluoroangiography &amp; Fundus camera</t>
  </si>
  <si>
    <t>Συσκευή φακοθριψίας Centurion πλήρως εξιπλισμένο</t>
  </si>
  <si>
    <t>Θερμοκοιτίδα μεταφοράς νεογνών.</t>
  </si>
  <si>
    <t>Ογκομετρική αντλία ενδοφλέβιας έγχυσης φαρμάκων</t>
  </si>
  <si>
    <t>Μόνιτορ παρακολούθησης ζωτικών</t>
  </si>
  <si>
    <t>Παιδιατρικές κλίνες</t>
  </si>
  <si>
    <t>Κουνάκια</t>
  </si>
  <si>
    <t xml:space="preserve">Αναιμακτο χολερυθρινόμετρο </t>
  </si>
  <si>
    <t>Αναλυτής πυκνότητας χορηγούμενου Ο2</t>
  </si>
  <si>
    <t>Συσκευές  αναρόφησης</t>
  </si>
  <si>
    <t>Bi pap</t>
  </si>
  <si>
    <t>Υπερηχοτομογράφος γενικής χρήσης με πολλαπλές κεφαλές</t>
  </si>
  <si>
    <t>Χειρουργική τράπεζα Επεμβάσεων 2 τεμάχια</t>
  </si>
  <si>
    <t>Κρεβάτι νοσηλείας ηλεκτρικό 50 τεμαχια</t>
  </si>
  <si>
    <t>Σύστημα 2πλής αντίστροφης όσμωσης ON LINE με θερμική απολύμανση του Συστήματος όσμωσης και του βρόγχου διανομής για 18 θέσεις αιμοκάθαρσης</t>
  </si>
  <si>
    <t>Φυγόκεντρος</t>
  </si>
  <si>
    <t>Μηχανήματα Αιμοκάθαρσης 8 τεμάχια</t>
  </si>
  <si>
    <t>Ηχοβολέας διορθικός και κιτ βιοψίας προστάτη</t>
  </si>
  <si>
    <t>Ενδοσκόπιο ουρολογικής χρήσης  με ρεζεκτοσκόπιο και λαβίδες</t>
  </si>
  <si>
    <t>Σένσορας Ψηφιακής Ακτινογραφίας για οδοντιατρική χρήση με λογισμικό και Η/Υ συμβατό με τις προδιαγραφές του σένσορα</t>
  </si>
  <si>
    <t xml:space="preserve">Ορθοπαντοτομογράφος ψηφιακός για πανοραμικές ακτινογραφίες </t>
  </si>
  <si>
    <t>Holter πιέσεως 2 τεμαχια</t>
  </si>
  <si>
    <t>Ενδοσκοπικό σύστημα ΩΡΛ</t>
  </si>
  <si>
    <t xml:space="preserve">Αναλυτής Αερίων Αίματος </t>
  </si>
  <si>
    <t>Φορητός Υπέρηχος με 3 κεφαλές, δυνατότητα Doppler</t>
  </si>
  <si>
    <t xml:space="preserve">Συσκευή καρδιοτοκογραφίας </t>
  </si>
  <si>
    <t>Σύστημα ταυτοποίησης και αντιβιογράμματος</t>
  </si>
  <si>
    <t>Προμήθεια και εγκατάσταση πάγκων εργασίας και υποστήριξης αιματολογικών μηχανημάτων και ντουλαπιών στο Μικροβιολογικό εργαστήριο</t>
  </si>
  <si>
    <t>Ηλεκτρονική ζυγαριά και αναστημόμετρο</t>
  </si>
  <si>
    <t>Λουτρό υπερήχων για οδοντοτριατικά εργαλεία</t>
  </si>
  <si>
    <t>Βρόγχος διανομής Υπερκάθαρου νερού</t>
  </si>
  <si>
    <t>2 Εξεταστικές κλίνες με προσαρμοζόμενο ύψος για τις ανάγκες των χειρουργικών ιατρείων</t>
  </si>
  <si>
    <t>Υπερηχοτομογράφος καρδιολογικής χρήσης</t>
  </si>
  <si>
    <t>Υπερηχοτομογράφος ακτινολογικού ιατρείου 3 κεφαλών</t>
  </si>
  <si>
    <t>Προμήθεια και εγκατάσταση 16 ηλεκτρικών κλινών ορθοπεδικής νοσοκομειακής χρήσης με στρώμα και κομοδίνο με ενσωματωμένη τραπεζοτουαλέτα</t>
  </si>
  <si>
    <t>Τονόμετρο αέρος</t>
  </si>
  <si>
    <t>Σχισμοειδής λυχνία</t>
  </si>
  <si>
    <t>2 Φυγόκεντροι σωληναρίων</t>
  </si>
  <si>
    <t>2 Ζυγαριές ανακίνησης ασκών</t>
  </si>
  <si>
    <t>2 Θερμοσυγκολήσεις ασκών αίματος (1 φορητή και 1 σταθερή)</t>
  </si>
  <si>
    <t>2 Ψυγεία (1 εργαστηρίων και 1 αιμοδοσίας )</t>
  </si>
  <si>
    <t>Πλυντήριο ρούχων 50 κιλών</t>
  </si>
  <si>
    <t>Ξενοδοχειακός εξοπλισμός γραφείων, ιατρείων και Διοικητικών Υπηρεσιών(100 απλές καρέκλες γραφείου, 40 πολυθρόνες μίας θέσεως, 15 τετράγωνα τραπέζια, 6 συρταριέρες γραφείων)</t>
  </si>
  <si>
    <t>Αποξήλωση  παλαιών, αγορά και τοποθέτηση νέων, σύγχρονων τοπικών κλιματιστικών  μονάδων νερού (fancolls) (100 τοίχου 40 δαπέδου)</t>
  </si>
  <si>
    <t>Αντικατάσταση 100 παραθύρων αλουμινίου με διπλά τζάμια διαστάσεων 120χ120 cm (αποξήλωση παλαιών)</t>
  </si>
  <si>
    <t>Αντικατάσταση 10 θυρών, αλουμινίου , εισόδων Νοσοκομειακού κτιρίου (αποξήλωση, αγορά, τοποθέτηση)</t>
  </si>
  <si>
    <t>Κατασκευή δίχωρης εισόδου ΤΕΠ (αποξήλωση, αγορά, τοποθέτηση)</t>
  </si>
  <si>
    <t>Μονώσεις ταρατσών επιφανειας 2.000 τ.μ.</t>
  </si>
  <si>
    <t xml:space="preserve">Προμήθεια και εγκατάσταση ενός ψηφιακού μαστογράφου με τομοσύνθεση </t>
  </si>
  <si>
    <t>Προμήθεια 2σύγχρονων αναπνευστήρων με δυνατότητα φορητότητας</t>
  </si>
  <si>
    <t>7 Διαθερμίες Μονοπολικές και Διπολικές</t>
  </si>
  <si>
    <t>65 Κρεβάτια ασθενών με τα παρελκόμενά τους (π.χ. κομοδίνα κλπ)</t>
  </si>
  <si>
    <t>3 Τροχήλατα καρότσια νοσηλείας ΜΑΦ</t>
  </si>
  <si>
    <t>Αναβάθμιση χώρων σκοραμίδων και αντικατάσταση των υφισταμένων σκοραμίδων (αφορά 4 μηχανήματα σε 4 χώρους σκοραμίδων)</t>
  </si>
  <si>
    <t>8 Προβολείς ιατρείων σε τροχήλατη βάση</t>
  </si>
  <si>
    <t>Προβολέας χειρουργείου</t>
  </si>
  <si>
    <t>1 Νευροδιεγέρτης</t>
  </si>
  <si>
    <t>3 Απινιδωτές</t>
  </si>
  <si>
    <t>Παιδιατρικός απινιδωτης</t>
  </si>
  <si>
    <t>20 Ηλεκτρονικά φορητά πιεσόμετρα</t>
  </si>
  <si>
    <t>50 παλμικά οξύμετρα ενηλίκων και παιδιών</t>
  </si>
  <si>
    <t>2 Αναρροφήσεις νεογνών</t>
  </si>
  <si>
    <t>Διαθλασόμετρο</t>
  </si>
  <si>
    <t>Ακουογράφος Τυμπανογράφος</t>
  </si>
  <si>
    <t>Φορητή γαλβανοκαυτηρίαση</t>
  </si>
  <si>
    <t>Εκσυγχρονισμός- επέκταση συστήματος βίντεο-εποπτείας χώρων (16 κάμερες, 1 καταγραφικό, 1 μόνιτορ)</t>
  </si>
  <si>
    <t>12 Μονάδες- Συστήματα Αποστείρωσης αέρα με UV</t>
  </si>
  <si>
    <t>50.000, 00</t>
  </si>
  <si>
    <t>2 Γυναικολογικά κρεβάτια (μπουμ)</t>
  </si>
  <si>
    <t>20 Τροχήλατα καρότσια νοσηλείας (5 με ερμάρια και 15 απλά)</t>
  </si>
  <si>
    <t xml:space="preserve">Καρότσι τροχήλατο ανάνηψης </t>
  </si>
  <si>
    <t>100  Τροχήλατα στατό κλινών</t>
  </si>
  <si>
    <t xml:space="preserve"> 5 Αντλίες έγχυσης φαρμάκων</t>
  </si>
  <si>
    <t>2 torniket (1 άνω άκρων και 1 κάτω άκρων)</t>
  </si>
  <si>
    <t xml:space="preserve">2 Υπερηχοτομογράφοι καρδιολογικής χρήσης και αγγείων τροχήλατος </t>
  </si>
  <si>
    <t>4 Ηλεκτροκαρδιογράφους 6 καναλιών</t>
  </si>
  <si>
    <t>2 Σετ καισαρικών επεμβάσεων</t>
  </si>
  <si>
    <t>2 Θερμοκοιτίδες Νεογνών</t>
  </si>
  <si>
    <t xml:space="preserve">4 Αναρροφήσεις </t>
  </si>
  <si>
    <t>Μικροσκόπιο Εργαστηρίου</t>
  </si>
  <si>
    <t>2 Γερανάκια Ανύψωσης Ασθενων</t>
  </si>
  <si>
    <t>80 Η/Υ και 20 Εκτυπωτές</t>
  </si>
  <si>
    <t>Μηχανογράφηση Τμήματος Αιμοδοσίας</t>
  </si>
  <si>
    <t>Προμήθεια και εγκατάσταση Λαπαρασκοπικού Πύργου.</t>
  </si>
  <si>
    <t>1 Κλίνη Ανάνηψης</t>
  </si>
  <si>
    <t>Αντικατάσταση 60 κονσολών κεφαλών κλινών ασθενών</t>
  </si>
  <si>
    <t>Αντικατάσταση τριών  στηλών οροφής ασθενών χειρουργείων</t>
  </si>
  <si>
    <t>Προβολέας οροφής ιατρείου χειρουργικών επειγόντων</t>
  </si>
  <si>
    <t>3 Μόνιτορ παρακολούθησης ζωτικών λειτουργιών σε τροχήλατη βάση</t>
  </si>
  <si>
    <t>Holter Ρυθμού</t>
  </si>
  <si>
    <t>5 Φορητά ωτοσκόπια</t>
  </si>
  <si>
    <t>4 Μεγενθυτικοί φακοί με στατό</t>
  </si>
  <si>
    <t>Συμπιεστής αέρος (κομπρεσερ) Αναπνευστήρων</t>
  </si>
  <si>
    <t>Αντικατάσταση κλιματιστικών μονάδων μεγάλων χώρων με σύγχρονες μονάδες μεγάλης ενεργειακής απόδοσης, άμεσης λειτουργίας</t>
  </si>
  <si>
    <t>Ψηφιακό Δερματοσκόπιο για ολόσωμη χαρτογράφηση σπήλων</t>
  </si>
  <si>
    <t>Αντικατάσταση 5 ψυκτικών κυκλωμάτων μαγειρείου και νεκροτομείου με καινούρια/οικολογικά μεγάλης ενεργειακής απόδοσης</t>
  </si>
  <si>
    <t>OCT</t>
  </si>
  <si>
    <t>Οφθαλμολογικός Υπέρηχος</t>
  </si>
  <si>
    <t>Μηχάνημα κοπής γαζών</t>
  </si>
  <si>
    <t xml:space="preserve">Τεσσάρων (4) αναισθησιολογικών  συγκροτημάτων </t>
  </si>
  <si>
    <t xml:space="preserve">Δυο αεροσυμπιεστές (κομπρεσέρ) ιατρικού πεπιεσμένου αέρα 5000 litra εμβολοφόρα </t>
  </si>
  <si>
    <t>Δύο ψηφιακά ακτινολογικά συγκρότηματα  (γεννήτρια ακτινών -Χ, μονάδα ακτινών Χ, όρθιο  Βucky, ακτινοδιαπερατό τροχήλατο φορείο ,σταθμός λήψης  ανεξάρτητος σταθμός εργασίας)</t>
  </si>
  <si>
    <t>Αυτοκίνητο  πολυμορφικό (για μεταφορά προσωπικού και υλικού)</t>
  </si>
  <si>
    <t>Αναβάθμιση BMS</t>
  </si>
  <si>
    <t>Συστημα υπερηχοτομογραφίας  συνοδευόμενο απο τέσσερις ηχοβόλες κεφαλές</t>
  </si>
  <si>
    <t xml:space="preserve">Δύο πύργους ψύξης </t>
  </si>
  <si>
    <t xml:space="preserve"> Τρεις λέβητες θέρμανσης815 kw </t>
  </si>
  <si>
    <t>Κεφαλή ψύκτη νερού</t>
  </si>
  <si>
    <t xml:space="preserve">UPS Χειρουργείων 10 kw </t>
  </si>
  <si>
    <t>Πλυντήριο ρούχων 50 κιλών 2 τμχ</t>
  </si>
  <si>
    <t xml:space="preserve">Στεγνωτήριο ρούχων </t>
  </si>
  <si>
    <t>Σιδερωτήριο ρούχων</t>
  </si>
  <si>
    <t>Προμήθεια 106 κλινών ηλεκτροκίνητων  προς αντικατάσταση παλαιών κλινών (με τα παρελκόμενα κομοδίνα κλπ) και 15 αεροστρώματα για ορθοπεδικές κλίνες</t>
  </si>
  <si>
    <t>Αρθροσκοπικό πύργο</t>
  </si>
  <si>
    <t>Λαπαροσκοπικός πύργος τεχνολογίας 4Κ</t>
  </si>
  <si>
    <t xml:space="preserve">Προμήθεια χειρουργικής &amp; ορθοπεδικής τράπεζας με όλα τα παρελκόμενα για χειρουργεία καταγμάτων, ώμου γόνατος, ισχύων ακτινοδιαπερατή και δύο τράπεζες γενικής  χειρουργικής </t>
  </si>
  <si>
    <t>Τέσσερις   διαθερμίες διπολικές χειρουργείου-συπτικό χειρουργείο, ορθοπεδικό χειρουργίου</t>
  </si>
  <si>
    <t xml:space="preserve">Συγκρότημα κυλιόμενου τάπητα δοκιμασίας κόπωσης </t>
  </si>
  <si>
    <t>AUTO PULSE Αυτόματη συσκευή μαλάξεων καρδιάς</t>
  </si>
  <si>
    <t>Ηolter  24ωρης καταγραφής αρτηριακής πίεσης</t>
  </si>
  <si>
    <t>Ηolter  ΗΚΓ ρυθμού</t>
  </si>
  <si>
    <t xml:space="preserve">Υγρός κλίβανος αποστείρωσης </t>
  </si>
  <si>
    <t xml:space="preserve">ψυγεία φύλαξης φαρμάκων και αντιδραστηρίων δύο </t>
  </si>
  <si>
    <t>LIGASURE (Διαθερμία και νυστέρι υπερήχων)</t>
  </si>
  <si>
    <t>Τρεις (3) Απινιδωτές με βηματοδότηση</t>
  </si>
  <si>
    <t xml:space="preserve">Έξι τροχήλατες αναρροφήσεις </t>
  </si>
  <si>
    <t>Εύκαμπτο λαρυγγοσκόπιο</t>
  </si>
  <si>
    <t>Μηχάνημα ραδιοσυχνοτήτων</t>
  </si>
  <si>
    <t xml:space="preserve">Πύργος ενδοσκοπίσεων </t>
  </si>
  <si>
    <t>Διαγνωστικό ωτομικροσκόπιο</t>
  </si>
  <si>
    <t>Προμήθεια  δύο προβολέων χειρουργείου.</t>
  </si>
  <si>
    <t xml:space="preserve">  Τραπέζια εργαλειοδοσίας (2 μεγάλα, 2 μεσαία, 2 mayo)</t>
  </si>
  <si>
    <t xml:space="preserve">Δυο ηλεκτρικά τρυπάνια μπαταρίας και δύο ηλεκτρικά πριόνια </t>
  </si>
  <si>
    <t xml:space="preserve">2 Εξεταστικές κλίνες με προσαρμοζόμενο ύψος για τις ανάγκες των εξωτερικών ορθοπεδικών ιατρείων </t>
  </si>
  <si>
    <t>Εργαλειοσειρές καταγμάτων (ψαλίδια λαβίδες  κλπ)</t>
  </si>
  <si>
    <t>Σύστημα laser 4box 1470 και οπτικές ίνες  για εφαρμογές στην πρωκτολογία</t>
  </si>
  <si>
    <t>Σύστημα απεικόνισης φλεβών υπερύθρων (συνοδευόμενο από το τροχήλατο)</t>
  </si>
  <si>
    <t xml:space="preserve">Συσκευή προσωρινής εσωτερικής βηματοδότησης </t>
  </si>
  <si>
    <t xml:space="preserve">Φορητός υπέρηχος έγχρωμος </t>
  </si>
  <si>
    <t xml:space="preserve">Εναν υπερηχοτομογράφο μυοσκελετικής  χρήσης </t>
  </si>
  <si>
    <t>Ξενοδοχειακός εξοπλισμός γραφείων, ιατρείων και Διοικητικών Υπηρεσιών (50  καρέκλες γραφείου με μπράτσο , 5 γραφεία  , 4 σκαμπό χειρουργείου με πλάτη και ροδάκια,, 2 μεταλλικές ντουλάπες κλπ )</t>
  </si>
  <si>
    <t>30 Η/Υ και 20 Εκτυπωτές</t>
  </si>
  <si>
    <t>OCT για διερέυνηση  βυθού για  φλοιοαγγειογραφία</t>
  </si>
  <si>
    <t>Συσκευή παχυμετρίας- βιομετρίας</t>
  </si>
  <si>
    <t>Μηχάνημα φακοθρυψίας</t>
  </si>
  <si>
    <t>Οφθαλμολογικά χειρουργικά εργαλεία</t>
  </si>
  <si>
    <t>Χειρουργικό μικροσκόπιο</t>
  </si>
  <si>
    <t>2 Γερανοί Ανύψωσης Ασθενών</t>
  </si>
  <si>
    <t>Εξεταστική καρέκλα ΩΡΛ με προσκέφαλο</t>
  </si>
  <si>
    <t>Δυο φορητούς αναπνευστήρες για διακομιδές  και βραχεία νοσηλεία ΤΕΠ</t>
  </si>
  <si>
    <t>Φορητό μηχάνημα μέτρησης ΙΝR</t>
  </si>
  <si>
    <t>Μόνιτορ εντατικής παρακολούθησης πέντε</t>
  </si>
  <si>
    <t>Καρδιοτοκογράφος</t>
  </si>
  <si>
    <t>Ασύρματο φορητό ακτινολογικό μηχάνημα</t>
  </si>
  <si>
    <t>Διαμαγνητική αντλία</t>
  </si>
  <si>
    <t>Φιστουλοσκόπιο meinero για θεραπεία συριγγίων (VAAF)</t>
  </si>
  <si>
    <t>Ένα μηχάνημα στεφανιογραφίας</t>
  </si>
  <si>
    <t>Δύο (2) κινητές μονάδες  μεταφοράς προσωπικού</t>
  </si>
  <si>
    <t>Προμήθεια και εγκατάσταση συστήματος ελέγχου πρόσβασης (ACCESS CONTROL)</t>
  </si>
  <si>
    <t>Προμήθεια σαράντα (40) tablets/PC</t>
  </si>
  <si>
    <t>Επέκταση του σωληνωτού ταχυδρομείου του Νοσοκομείου</t>
  </si>
  <si>
    <t>Προμήθεια συσκευών υπερηχοτομογραφίας</t>
  </si>
  <si>
    <t>Αγορά πλήρους σετ αρθροσκοπικού πύργου (αρθροσκοπιο, κάμερα, μόνιτορ, σύστημα διατήρησης ενδοαρθρικής πίεσης, συσκευή αρθροσκοπικού shaver και διπολικής διαθερμίας, τροχήλατο)</t>
  </si>
  <si>
    <t>Αγορά υπερηχου</t>
  </si>
  <si>
    <t>ΤΕΣΤ ΚΟΠΩΣΗΣ</t>
  </si>
  <si>
    <t>Κεντρικός σταθμός παρακολούθησης ασθενών και Μόνιτορ ασθενών</t>
  </si>
  <si>
    <t xml:space="preserve">Χειρουργικό Μικροσκόπιο Τροχήλατο </t>
  </si>
  <si>
    <t>Set Μικρο-λαρυγγοσκοπισης</t>
  </si>
  <si>
    <t>Αγορά Φορητού Ψηφιακού Ακτινολογικού Συστήμταος</t>
  </si>
  <si>
    <t>Αγορά ψυγείου νεκρών δύο θέσεων</t>
  </si>
  <si>
    <t>Αγορά πλήρους σετ λαπαροσκοπικών εργαλείων</t>
  </si>
  <si>
    <t>Αγορά πλήρους οδοντιατρικής έδρας</t>
  </si>
  <si>
    <t>Αγορά οδοντιατρικού χειρουργικού μοτερ</t>
  </si>
  <si>
    <t>Αγορά VideoΛαρυγγοσκοπιο</t>
  </si>
  <si>
    <t>ΜΙΚΡΟΣΚΟΠΙΟ ΑΝΟΣΟΦΘΟΡΙΣΜΟΥ</t>
  </si>
  <si>
    <t>Αυτοματοποιημένο ΣυστήμαΤαυτοποίησης Μικροβίων και Ελέγχου Ευαισθησίας στα Αντιβιοτικά</t>
  </si>
  <si>
    <t>DOPPLER ΑΓΓΕΙΩΝ</t>
  </si>
  <si>
    <t>Τροχήλατη συσκευή απολύμανσης-αποστείρωσης χώρου</t>
  </si>
  <si>
    <t>Αυτόματο πλυντήριο χειρουργικών εργαλείων</t>
  </si>
  <si>
    <t>Αγορά ηλεκτροκίνητης εξεταστικής καρέκλας (2τμχ)</t>
  </si>
  <si>
    <t>Φορεία Μεταφοράς ασθενών (3τμχ)</t>
  </si>
  <si>
    <t>ΚΙΝΗΤΗ ΜΟΝΑΔΑ ΨΥΧΙΚΗΣ ΥΓΕΙΑΣ</t>
  </si>
  <si>
    <t xml:space="preserve"> Δύο (2)πλήρεις Σταθμούς Αναισθησίας</t>
  </si>
  <si>
    <t>Δυό (2)Φορητά Μόνιτορ ζωτικών λειτουργιών</t>
  </si>
  <si>
    <t xml:space="preserve"> Ένα (1)υπερηχογράφο εντοπισμού νεύρων κατάλληλο για νευρομυϊκους αποκλεισμούς </t>
  </si>
  <si>
    <t xml:space="preserve">Τέσσερις(4) ηλεκτρονικές σύριγγες έγχυσης φαρμάκων με το αντίστοιχο στατό τους </t>
  </si>
  <si>
    <t xml:space="preserve">Τέσσερις (4)ηλεκτρονικές αντλίες υγρών με τα αντίστοιχα στατό τους </t>
  </si>
  <si>
    <t>Δύο (2)διφασικούς απινιδωτές κατάλληλους και για διαθωρακική βηματοδότηση</t>
  </si>
  <si>
    <t xml:space="preserve">Δυο αναπνευστήρες ΜΕΘ με ενσωματωμένη γεννήτρια αέρα για την Μονάδα Μεταναισθητικής Φροντίδας </t>
  </si>
  <si>
    <t xml:space="preserve">Αναβάθμιση του συστήματος των Ιατρικών Αερίων </t>
  </si>
  <si>
    <t xml:space="preserve">Ένα (1) εύκαμπτο ινοπτικό λαρυγγοσκόπιο </t>
  </si>
  <si>
    <t xml:space="preserve">Ένας (1) αναλυτής αερίων αίματος               </t>
  </si>
  <si>
    <t xml:space="preserve">Λαπαροσκοπικός Πυργος                                                          </t>
  </si>
  <si>
    <t xml:space="preserve">Συστημα διατομής και Αιμοστασης Ligasure ή ψαλίδι υπέρηχων   </t>
  </si>
  <si>
    <t xml:space="preserve">Εξι (6)  Μετρητες πιεσης  κ  ζωτικών οργάνων             </t>
  </si>
  <si>
    <t xml:space="preserve">Ένα (1) C-ARM </t>
  </si>
  <si>
    <t xml:space="preserve"> Έναν (1)πύργο αρθροσκοπήσεων </t>
  </si>
  <si>
    <t>Δύο (2)σύγχρονους προβολείς LED χειρουργείων</t>
  </si>
  <si>
    <t xml:space="preserve">Δύο(2) Χειρουργικές τράπεζες κατάλληλες και για ορθοπεδικά Χειρουργεία </t>
  </si>
  <si>
    <t xml:space="preserve">Δύο (2)Διαθερμίες χειρουργείου </t>
  </si>
  <si>
    <t xml:space="preserve">Ένα (1)Ηλεκτρικό Πριόνι/Τρυπάνι ορθοπεδικών Χειρουργείων με μπαταρία και αυτόματο CHOCK </t>
  </si>
  <si>
    <t xml:space="preserve">Θερμοκοιτίδα Ανοικτού Τύπου </t>
  </si>
  <si>
    <t xml:space="preserve">Ακτινολογικό Μηχάνημα </t>
  </si>
  <si>
    <t>ΜΕΙΩΣΗ ΧΡΟΝΟΥ ΔΙΑΚΟΜΙΔΩΝ - ΒΕΛΤΙΩΣΗ ΠΡΟΣΒΑΣΗ ΣΕ ΥΠΗΡΕΣΙΕΣ ΥΓΕΙΑΣ</t>
  </si>
  <si>
    <t>Σύνολο Προτάσεων σε Π. Στερεά Ελλάδα</t>
  </si>
  <si>
    <t>ΣΥΝΤΟΜΟΣ ΤΙΤΛΟΣ ΠΡΟΤΑΣΗΣ            (ΟΜΟΙΕΣ ΠΡΟΤΑΣΕΙΣ ΙΔΙΟΥ ΦΟΡΕΑ ΑΘΡΟΙΖΟΝΤΑΙ)</t>
  </si>
  <si>
    <r>
      <t xml:space="preserve">128 - Υγειονομικές υποδομές </t>
    </r>
    <r>
      <rPr>
        <b/>
        <sz val="12"/>
        <color theme="1"/>
        <rFont val="Calibri"/>
        <family val="2"/>
        <charset val="161"/>
        <scheme val="minor"/>
      </rPr>
      <t>(ΑΝΕΓΕΡΣΗ ΝΕΟΥ ΚΤΗΡΙΟΥ, ΑΝΑΒΑΘΜΙΣΗ, ΠΡΟΣΘΗΚΗ, ΑΓΟΡΑ ΚΤΙΣΜΑΤΟΣ)</t>
    </r>
  </si>
  <si>
    <r>
      <t xml:space="preserve">Νοσοκομεία/ Εξοπλισμός </t>
    </r>
    <r>
      <rPr>
        <b/>
        <u/>
        <sz val="12"/>
        <color theme="1"/>
        <rFont val="Calibri"/>
        <family val="2"/>
        <charset val="161"/>
        <scheme val="minor"/>
      </rPr>
      <t>Πρωτοβάθμιας Φροντίδας Υγείας</t>
    </r>
    <r>
      <rPr>
        <b/>
        <sz val="12"/>
        <color theme="1"/>
        <rFont val="Calibri"/>
        <family val="2"/>
        <scheme val="minor"/>
      </rPr>
      <t xml:space="preserve"> π.χ. περιλαμβάνεται Ιατροτεχνολογικός και Ξενοδοχειακός Εξοπλισμός στα εργαστήρια διαγνωστικών εξετάσεων, και στα Ιατρεία πόνου, άνοιας , διακοπής καπνίσματος,  εξοπλισμός για αιμοκαθαιρόμενους κλπ, δομές ανακουφιστικής φροντίδας, νοσοκομείο κατ οίκον ( γενικότερα υπηρεσίες δημόσιας υγείας, ΠΦΥ, μακροχρόνια φροντίδα -ενδεικτικά για υπηρεσίες για  τους μη χρήζοντες νοσηλεία στο Νοσοκομείο)</t>
    </r>
  </si>
  <si>
    <r>
      <t xml:space="preserve">Νοσοκομεία/ Εξοπλισμός </t>
    </r>
    <r>
      <rPr>
        <b/>
        <u/>
        <sz val="12"/>
        <color theme="1"/>
        <rFont val="Calibri"/>
        <family val="2"/>
        <charset val="161"/>
        <scheme val="minor"/>
      </rPr>
      <t>Β΄βάθμιας Γ' βάθμιας Φροντίδας Υγείας</t>
    </r>
    <r>
      <rPr>
        <b/>
        <sz val="12"/>
        <color theme="1"/>
        <rFont val="Calibri"/>
        <family val="2"/>
        <charset val="161"/>
        <scheme val="minor"/>
      </rPr>
      <t xml:space="preserve">  (περιλαμβάνεται ο λοιπός Ιατροτεχνολογικός και Ξενοδοχειακός Εξοπλισμός)</t>
    </r>
  </si>
  <si>
    <t xml:space="preserve"> (ΝΑΙ/ΟΧΙ)</t>
  </si>
  <si>
    <t>ΕΚΣΥΓΧΡΟΝΙΣΜΟΣ-ΑΝΑΒΑΘΜΙΣΗ ΥΠΟΔΟΜΩΝ ΦΟΡΕΩΝ Β΄ ΒΑΘΜΙΑΣ/Γ΄ΒΑΘΜΙΑΣ  ΦΡΟΝΤΙΔΑΣ</t>
  </si>
  <si>
    <t>ΑΝΑΒΑΘΜΙΣΗ ΥΠΟΔΟΜΩΝ ΦΟΡΕΩΝ ΠΦΥ</t>
  </si>
  <si>
    <t>Αναβάθμιση των κτηριακών και Η/Μ εγκαταστάσεων των ΚΥ Θεσσαλίας</t>
  </si>
  <si>
    <t>ΝΑΙ - ΣΥΜΠΛΗΡΩΜΑΤΙΚΕΣ (ΠΡΟΣΘΕΤΕΣ) ΠΡΟΤΑΣΕΙΣ ΣΤΟ ΤΑΑ</t>
  </si>
  <si>
    <t>Αναμόρφωση και Επέκταση του Τμήματος Επειγόντων Περιστατικών (ΤΕΠ)</t>
  </si>
  <si>
    <t>Ανακατασκευή-Αναμόρφωση-Επέκταση καθ' ύψος &amp; Ενεργειακή Αναβάθμιση Κτιρίου Ψυχιατρικής Κλινικής (ανεξάρτητο κτίριο περίπου 1.400m2 στον περιβάλλοντα χώρο του οικοπέδου Γ.Ν. Λαμίας). Δυναμικότητα Κλινικής : 20 κλίνες και 5 βραχεία νοσηλεία</t>
  </si>
  <si>
    <t>ΠΡΟΜΗΘΕΙΑ ΙΑΤΡΟΤΕΧΝΟΛΟΓΙΚΟΥ ΕΞΟΠΛΙΣΜΟΥ ΓΙΑ ΜΟΝΑΔΕΣ ΠΦΥ: ΠΡΟΜΗΘΕΙΑ ΑΞΟΝΙΚΟΥ ΤΟΜΟΓΡΑΦΟΥ 16 ΤΟΜΩΝ, ΑΚΤΙΝΟΛΟΓΙΚΟ ΜΗΧΑΝΗΜΑ, ΑΚΤΙΝΟΛΟΓΙΚΟ ΜΗΧΑΝΗΜΑ , DEXA ΜΕΤΡΗΣΗ ΟΣΤΙΚΗΣ ΠΥΚΝΟΤΗΤΑΣ , ΨΗΦΙΟΠΟΙΗΤΗΣ ΑΚΤΙΝΟΛΟΓΙΚΟΥ Κ.Α.</t>
  </si>
  <si>
    <t>Θερμοκοιτίδες μεταφοράς τεμ 2</t>
  </si>
  <si>
    <r>
      <t xml:space="preserve">ΥΠΕ/ Κινητός Εξοπλισμός για </t>
    </r>
    <r>
      <rPr>
        <b/>
        <u/>
        <sz val="12"/>
        <color theme="1"/>
        <rFont val="Calibri"/>
        <family val="2"/>
        <charset val="161"/>
        <scheme val="minor"/>
      </rPr>
      <t>όλες τις υπηρεσίες Πρωτοβάθμιας Φροντίδας Υγείας</t>
    </r>
    <r>
      <rPr>
        <b/>
        <sz val="12"/>
        <color theme="1"/>
        <rFont val="Calibri"/>
        <family val="2"/>
        <scheme val="minor"/>
      </rPr>
      <t>: Κέντρα Υγείας, Κινητές Ομάδες Υγείας (ΚΟΜΥ) ή/και εξυπηρέτηση αναγκών ΤΟΜΥ</t>
    </r>
  </si>
  <si>
    <t>Ηλεκτρονική ψηφιακή διασύνδεση ηλεκτρονικού φακέλου(ιατρικού και νοσηλευτικού), monitors και όλων των μηχανημάτων (αναπνευστήρων, μηχανηματων αιμοδιαδιήθησης,βάθους καταστολής,αντλιών , κλπ)(συνολικά 21 κλίνες ) τύπου Critis ποσοτ. 21</t>
  </si>
  <si>
    <t>ΓΕΝΙΚΟ ΝΟΣΟΚΟΜΕΙΟ ΑΜΦΙΣΣΑΣ</t>
  </si>
  <si>
    <t>ΓΕΝΙΚΟ ΝΟΣΟΚΟΜΕΙΟ ΚΥΜΗΣ</t>
  </si>
  <si>
    <t>ΕΝΕΡΓΕΙΑΚΗ ΑΝΑΒΑΘΜΙΣΗ ΤΗΣ ΚΤΙΡΙΑΚΗΣ ΥΠΟΔΟΜΗΣ ΤΟΥ ΝΟΣΟΚΟΜΕΙΟΥ</t>
  </si>
  <si>
    <t>ΕΠΕΚΤΑΣΗ ΔΙΚΤΥΟΥ ΟΞΥΓΟΝΟΥ</t>
  </si>
  <si>
    <t>ΑΝΤΙΚΑΤΑΣΤΑΣΗ ΠΕΠΑΛΑΙΩΜΕΝΩΝ ΣΩΛΗΝΩΣΕΩΝ ΚΑΙ ΔΕΞΑΜΕΝΗΣ ΝΕΡΟΥ</t>
  </si>
  <si>
    <t>OXI</t>
  </si>
  <si>
    <t>ΠΡΟΓΡΑΜΜΑΤΙΚΑ ΣΤΟΙΧΕΙΑ ΤΟΥ ΠΡΟΓΡΑΜΜΑΤΟΣ
"ΣΤΕΡΕΑ ΕΛΛΑΔΑ"
ΠΙΝΑΚΑΣ 1 _ ΕΝΗΜΕΡΩΣΗ</t>
  </si>
  <si>
    <t>ΣΤΕΡΕΑ ΕΛΛΑΔΑ Σ.Δ.Δ. σύμφωνα με εγκεκριμένους πόροους (ΟΚΤ 2022)</t>
  </si>
  <si>
    <t>Προγραμματικά Στοιχεία του Προγράμματος - ΕΚΤ</t>
  </si>
  <si>
    <t>Προτάσεις Φορέων Υγείας - EKT</t>
  </si>
  <si>
    <t>160 - Μέτρα για τη βελτίωση της προσβασιμότητας,
αποτελεσματικότητα και ανθεκτικότητα του συστήματος υγειονομικής περίθαλψης
(εκτός υποδομής)</t>
  </si>
  <si>
    <t>161 - Μέτρα για τη βελτίωση της πρόσβασης στη μακροχρόνια περίθαλψη
(εξαιρουμένων των υποδομών)</t>
  </si>
  <si>
    <t>ΑΡΧΙΚΟΣ ΣΧΕΔΙΑΣΜΟΣ - ΔΙΑΘΕΣΙΜΑ  ΣΥΝΟΛΟ ΠΕΡΙΦΕΡΕΙΑΣ ΣΤΟ ΣΧΕΔΙΟ ΤΟΥ ΠΕΠ</t>
  </si>
  <si>
    <t>ΕΠΕΝΔΥΣΕΙΣ ΕΤΠΑ</t>
  </si>
  <si>
    <t>ΕΠΕΝΔΥΣΕΙΣ Ε.Κ.Τ.</t>
  </si>
  <si>
    <t>ΠΦΥ</t>
  </si>
  <si>
    <t>Υπηρεσίες Π.Φ.Υ. - ΔΗΜΟΣΙΑΣ ΥΓΕΙΑΣ (ΤΟΜΥ, ΚΟΜΥ, κινητές ομάδες κ.λπ.)</t>
  </si>
  <si>
    <t>Μονάδες ψυχικής υγείας για παιδιά και εφήβους</t>
  </si>
  <si>
    <t>Ανάπτυξη μονάδων έγκαιρης παρέμβασης στην ψύχωση</t>
  </si>
  <si>
    <t>Μονάδες Ψυχικής Υγείας για την προαγωγή της ψυχικής υγείας τν ηλικιωμένων και την πρόληψη της άνοιας και Altheimer's</t>
  </si>
  <si>
    <t>Κέντρο ημέρας</t>
  </si>
  <si>
    <t>Υπηρεσίες Ψυχικής Υγείας</t>
  </si>
  <si>
    <t>ΕΞΑΡΤΗΣΕΙΣ</t>
  </si>
  <si>
    <t>Υπηρεσίες για την αντιμετώπιση των εξαρτήσεων</t>
  </si>
  <si>
    <t>ΚΕΝΤΡΟ ΘΕΡΑΠΕΙΑΣ ΕΞΑΡΤΗΜΕΝΩΝ ΑΤΟΜΩΝ (ΚΕΘΕΑ)</t>
  </si>
  <si>
    <t>Υπηρεσίες καταπολέμησης και αντιμετώπισης εξαρτήσεων</t>
  </si>
  <si>
    <t>ΣΥΝΟΛΟ 160</t>
  </si>
  <si>
    <t>161 Μέτρα για τη βελτίωση της πρόσβασης στη μακροχρόνια περίθαλψη</t>
  </si>
  <si>
    <t>ΣΥΝΟΛΟ 161</t>
  </si>
  <si>
    <t>ΣΥΝΟΛΟ ΕΚΤ</t>
  </si>
  <si>
    <t>ΓΕΝΙΚΟ ΣΥΝΟΛΟ</t>
  </si>
  <si>
    <r>
      <t xml:space="preserve">1. Συνιστώμενες ενέργειες για κάθε προτεραιότητα της Συμφωνίας Εταιρικής Σχέσης, με αναφορά στην περιφερειακή χαρτογράφηση των αναγκών </t>
    </r>
    <r>
      <rPr>
        <b/>
        <u/>
        <sz val="11"/>
        <color theme="1"/>
        <rFont val="Calibri"/>
        <family val="2"/>
        <charset val="161"/>
        <scheme val="minor"/>
      </rPr>
      <t>(ΤΟΜΥ)</t>
    </r>
    <r>
      <rPr>
        <sz val="11"/>
        <color theme="1"/>
        <rFont val="Calibri"/>
        <family val="2"/>
        <charset val="161"/>
        <scheme val="minor"/>
      </rPr>
      <t xml:space="preserve">
</t>
    </r>
    <r>
      <rPr>
        <b/>
        <sz val="12"/>
        <color theme="1"/>
        <rFont val="Calibri"/>
        <family val="2"/>
        <charset val="161"/>
        <scheme val="minor"/>
      </rPr>
      <t xml:space="preserve">Εκτίμηση Συνολικής Δημόσιας Δαπάνης διατήρησης σε λειτουργία (sustainability)  5 ΤΟΜΥ που ήδη λειτουργούν για2 έτη </t>
    </r>
  </si>
  <si>
    <t xml:space="preserve">Διατήρηση σε λειτουργία των 5 ΤΟΜΥεως το 2024 </t>
  </si>
  <si>
    <r>
      <t xml:space="preserve">2. Συνιστώμενες ενέργειες για κάθε προτεραιότητα της Συμφωνίας Εταιρικής Σχέσης, με αναφορά στην περιφερειακή χαρτογράφηση των αναγκών </t>
    </r>
    <r>
      <rPr>
        <b/>
        <u/>
        <sz val="11"/>
        <color theme="1"/>
        <rFont val="Calibri"/>
        <family val="2"/>
        <charset val="161"/>
        <scheme val="minor"/>
      </rPr>
      <t>(ΤΟΜΥ)</t>
    </r>
    <r>
      <rPr>
        <sz val="11"/>
        <color theme="1"/>
        <rFont val="Calibri"/>
        <family val="2"/>
        <charset val="161"/>
        <scheme val="minor"/>
      </rPr>
      <t xml:space="preserve">
</t>
    </r>
    <r>
      <rPr>
        <b/>
        <sz val="12"/>
        <color theme="1"/>
        <rFont val="Calibri"/>
        <family val="2"/>
        <charset val="161"/>
        <scheme val="minor"/>
      </rPr>
      <t>Εκτίμηση Συνολικής Δημόσιας Δαπάνης υπολειπόμενων 4 Νέων ΤΟΜΥ για 5 έτη (εφόσον επιτευχθεί το 100% των Ομάδων, με μετριοπαθή υπολογισμό για τη στελέχωση)</t>
    </r>
  </si>
  <si>
    <t xml:space="preserve">Κινητή Μονάδα για παιδιά και εφήβους </t>
  </si>
  <si>
    <t>Κινητή μονάδα</t>
  </si>
  <si>
    <t xml:space="preserve">Μονάδα έγκαιρης παρέμβασης στην ψύχωση </t>
  </si>
  <si>
    <t>Πολυδύναμο Κέντρο Περιφέρειας Στερεάς Ελλάδας με έδρα τη Λαμία</t>
  </si>
  <si>
    <t>Κινητή Μονάδα Περιφέρειας Στερεάς Ελλάδας με έδρα τη Λαμία</t>
  </si>
  <si>
    <t>Προτάσεις Φορέων Υγείας - ΕΤΠΑ</t>
  </si>
  <si>
    <t>Προγραμματικά Στοιχεία του Προγράμματος - ΕΤΠΑ</t>
  </si>
  <si>
    <t>Σύνολο Προτάσεων σε Π. ΣΤΕΡΕΑ ΕΛΛΑΔΑ</t>
  </si>
  <si>
    <t>ΣΤΕΡΕΑ ΕΛΛΑΔΑ  Σ.Δ.Δ. σύμφωνα με εγκεκριμένους πόροους (ΟΚΤ 2022)</t>
  </si>
  <si>
    <t>Δράσεις Μακροχρόνιας φροντίδας Υγείας</t>
  </si>
  <si>
    <t>Συνέργεια με ΕΤΠΑ και Τ.Α.Α. (τηλεϊατρική) και μετά από πιλοτική στο ΠΑΔΚΣ</t>
  </si>
  <si>
    <t>Υποστήριξη των ΚοιΣΠΕ ψυχικής υγείας υφιστάμενων ή νέων, ως προς την ιδιότητα της μονάδας ψυχικής  υγείας</t>
  </si>
  <si>
    <t>Μετά από Τ.Α.Α.</t>
  </si>
  <si>
    <t>Sustainability</t>
  </si>
  <si>
    <t>Υπολογίστηκαν έως 2 έτη με δυνατότητα παράτασης έως 3 έτη</t>
  </si>
  <si>
    <t>Λειτουργία 4 νέων ΤΟΜΥ</t>
  </si>
  <si>
    <t>Συνέργεια με ΕΤΠΑ - Management LTC</t>
  </si>
  <si>
    <t>Πιθανή συνέργεια με ΕΤΠΑ</t>
  </si>
  <si>
    <t>Management LTC</t>
  </si>
  <si>
    <t>Ενίσχυση εφαρμογής και υποστήριξη λειτουργίας του δικτύου μονάδων της ΠΦΥ με φορείς υγείας και κοινωνικούς φορείς στην  κοινότητα</t>
  </si>
  <si>
    <t>Ενίσχυση Μονάδων  Υγείας για κατ' οίκον παροχή υπηρεσιών υγείας (υπηρεσίες μαιευτικής,  ανακουφιστικής φροντίδας, αποκατάστασης, τελικού σταδίου  - αφορούν βρέφη, παιδιά, ενήλικες και ηλικιωμένους)</t>
  </si>
  <si>
    <t>Διασφάλισης της δημόσιας υγείας (ιδίως διάγνωση και  κάλυψη υγειονομικών αναγκών ευάλωτων και μετακινούμενων πληθυσμών)</t>
  </si>
  <si>
    <t>Εξ' αποστάσεως παρακολούθηση χρονίων πασχόντωνμε χρήση τεχνολογικού εξοπλισμού (ψηφιακά τεχνολογικά προϊόντα) E-health-ΤΠΕ)</t>
  </si>
  <si>
    <t>ΣΥΝΟΛΟ ΕΤΠΑ</t>
  </si>
  <si>
    <t>ΚΩΔΙΚΟΣ ΠΑΡΕΜΒΑΣΗΣ</t>
  </si>
  <si>
    <t>ΤΑΜΕΙΟ</t>
  </si>
  <si>
    <t>ΚΑΤΗΓΟΡΙΑ</t>
  </si>
  <si>
    <t>ΚΩΔΙΚΟΣ ΠΑΡΕΜΒΑΣΗΣ 019</t>
  </si>
  <si>
    <t>ΕΤΠΑ</t>
  </si>
  <si>
    <t>Υπηρεσίες και εφαρμογές ηλεκτρονικής υγείας (συμπεριλαμβάνονται η ηλεκτρονική περίθαλψη, το διαδίκτυο των πραγμάτων για τη φυσική δραστηριότητα και η υποβοηθούμενη από το περιβάλλον αυτόνομη διαβίωση)</t>
  </si>
  <si>
    <t>ΚΩΔΙΚΟΣ ΠΑΡΕΜΒΑΣΗΣ 128</t>
  </si>
  <si>
    <t>Υποδομές στον Τομέα της Υγείας</t>
  </si>
  <si>
    <t>ΚΩΔΙΚΟΣ ΠΑΡΕΜΒΑΣΗΣ 129</t>
  </si>
  <si>
    <t>Υγειονομικός εξοπλισμός</t>
  </si>
  <si>
    <t>ΚΩΔΙΚΟΣ ΠΑΡΕΜΒΑΣΗΣ 130</t>
  </si>
  <si>
    <t>Κινητά περιουσιακά στοιχεία στον τομέα της Υγείας</t>
  </si>
  <si>
    <t>ΚΩΔΙΚΟΣ ΠΑΡΕΜΒΑΣΗΣ 131</t>
  </si>
  <si>
    <t>Ψηφιοποίηση στον τομέα της υγειονομικής περίθαλψης</t>
  </si>
  <si>
    <t>ΚΩΔΙΚΟΣ ΠΑΡΕΜΒΑΣΗΣ 132</t>
  </si>
  <si>
    <t>Εξοπλισμός έκτακτης ανάγκης</t>
  </si>
  <si>
    <t>ΚΩΔΙΚΟΣ ΠΑΡΕΜΒΑΣΗΣ 160</t>
  </si>
  <si>
    <t>ΕΚΤ</t>
  </si>
  <si>
    <t>Μέτρα για τη βελτίωση της προσβασιμότητας</t>
  </si>
  <si>
    <t>ΚΩΔΙΚΟΣ ΠΑΡΕΜΒΑΣΗΣ 161</t>
  </si>
  <si>
    <t>Μέτρα για τη βελτίωση της πρόσβασης στη μακροχρόνια περίθαλψη (εξαιρουμένων των υποδομών)</t>
  </si>
  <si>
    <t>ΠΡΟΜΗΘΕΙΑ ΕΩΣ 9 ΚΟΜΥ ΣΤΗΝ ΠΕΡΙΦΕΡΕΙΑ ΣΤΕΡΕΑΣ ΕΛΛΑΔΑΣ</t>
  </si>
  <si>
    <t>ΔΙΑΘΕΣΙΜΑ ΠΕΡΙΦΕΡΕΙΑΣ  ΣΤΟ ΣΧΕΔΙΟ ΤΟΥ ΠΠ</t>
  </si>
  <si>
    <t xml:space="preserve">Συμφωνηθείσα ποσόστωση ΕΕ - ΕΥΔ Περιφερειών - Υ.Υ. </t>
  </si>
  <si>
    <t>Λειτουργία έως 9 ΚΟΜΥ</t>
  </si>
  <si>
    <r>
      <t xml:space="preserve">3. Συνιστώμενες ενέργειες για κάθε προτεραιότητα της Συμφωνίας Εταιρικής Σχέσης, με αναφορά στην περιφερειακή χαρτογράφηση των αναγκών </t>
    </r>
    <r>
      <rPr>
        <b/>
        <u/>
        <sz val="12"/>
        <color theme="1"/>
        <rFont val="Calibri"/>
        <family val="2"/>
        <charset val="161"/>
        <scheme val="minor"/>
      </rPr>
      <t>( έως 9 ΚΟΜΥ)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</si>
</sst>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€&quot;"/>
    <numFmt numFmtId="165" formatCode="#,##0.00\ [$€-408];[Red]\-#,##0.00\ [$€-408]"/>
    <numFmt numFmtId="166" formatCode="#,##0\ [$€-408];[Red]\-#,##0\ [$€-408]"/>
  </numFmts>
  <fonts count="41" x14ac:knownFonts="1">
    <font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</font>
    <font>
      <sz val="10"/>
      <color rgb="FF000000"/>
      <name val="Arial"/>
      <family val="2"/>
    </font>
    <font>
      <b/>
      <sz val="12"/>
      <name val="Calibri"/>
      <family val="2"/>
    </font>
    <font>
      <sz val="12"/>
      <color rgb="FF000000"/>
      <name val="Calibri"/>
      <family val="2"/>
    </font>
    <font>
      <b/>
      <sz val="16"/>
      <color rgb="FF000000"/>
      <name val="Calibri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</font>
    <font>
      <b/>
      <sz val="14"/>
      <color rgb="FF000000"/>
      <name val="Arial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charset val="161"/>
      <scheme val="minor"/>
    </font>
    <font>
      <b/>
      <sz val="12"/>
      <color rgb="FF0070C0"/>
      <name val="Calibri"/>
      <family val="2"/>
      <scheme val="minor"/>
    </font>
    <font>
      <b/>
      <u/>
      <sz val="12"/>
      <color theme="1"/>
      <name val="Calibri"/>
      <family val="2"/>
      <charset val="161"/>
      <scheme val="minor"/>
    </font>
    <font>
      <sz val="12"/>
      <color rgb="FFFF0000"/>
      <name val="Calibri"/>
      <family val="2"/>
      <charset val="161"/>
      <scheme val="minor"/>
    </font>
    <font>
      <b/>
      <sz val="12"/>
      <color rgb="FF0070C0"/>
      <name val="Calibri"/>
      <family val="2"/>
      <charset val="161"/>
      <scheme val="minor"/>
    </font>
    <font>
      <b/>
      <sz val="12"/>
      <color rgb="FFFF0000"/>
      <name val="Calibri"/>
      <family val="2"/>
      <charset val="161"/>
      <scheme val="minor"/>
    </font>
    <font>
      <sz val="12"/>
      <name val="Calibri"/>
      <family val="2"/>
    </font>
    <font>
      <b/>
      <sz val="16"/>
      <name val="Calibri"/>
      <family val="2"/>
    </font>
    <font>
      <b/>
      <sz val="14"/>
      <name val="Calibri"/>
      <family val="2"/>
    </font>
    <font>
      <b/>
      <sz val="12"/>
      <name val="Calibri"/>
      <family val="2"/>
      <charset val="161"/>
    </font>
    <font>
      <sz val="12"/>
      <name val="Calibri"/>
      <family val="2"/>
      <charset val="161"/>
      <scheme val="minor"/>
    </font>
    <font>
      <b/>
      <sz val="12"/>
      <name val="Calibri"/>
      <family val="2"/>
      <scheme val="minor"/>
    </font>
    <font>
      <sz val="12"/>
      <name val="Calibri"/>
      <family val="2"/>
      <charset val="161"/>
    </font>
    <font>
      <sz val="11"/>
      <name val="Calibri"/>
      <family val="2"/>
      <charset val="161"/>
      <scheme val="minor"/>
    </font>
    <font>
      <b/>
      <sz val="12"/>
      <color rgb="FF000000"/>
      <name val="Calibri"/>
      <family val="2"/>
      <charset val="161"/>
    </font>
    <font>
      <sz val="12"/>
      <color rgb="FF000000"/>
      <name val="Arial"/>
      <family val="2"/>
    </font>
    <font>
      <b/>
      <u/>
      <sz val="11"/>
      <color theme="1"/>
      <name val="Calibri"/>
      <family val="2"/>
      <charset val="161"/>
      <scheme val="minor"/>
    </font>
    <font>
      <sz val="10"/>
      <color rgb="FF000000"/>
      <name val="Calibri"/>
      <family val="2"/>
    </font>
    <font>
      <b/>
      <sz val="14"/>
      <color theme="1"/>
      <name val="Calibri"/>
      <family val="2"/>
      <charset val="161"/>
      <scheme val="minor"/>
    </font>
    <font>
      <i/>
      <sz val="12"/>
      <name val="Calibri"/>
      <family val="2"/>
    </font>
    <font>
      <sz val="11"/>
      <color indexed="8"/>
      <name val="Calibri"/>
      <family val="2"/>
      <charset val="161"/>
    </font>
    <font>
      <sz val="14"/>
      <name val="Calibri"/>
      <family val="2"/>
    </font>
    <font>
      <sz val="11"/>
      <color theme="1"/>
      <name val="Calibri"/>
      <family val="2"/>
      <charset val="161"/>
      <scheme val="minor"/>
    </font>
    <font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charset val="161"/>
    </font>
    <font>
      <sz val="14"/>
      <color rgb="FF00000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9CCFF"/>
        <bgColor rgb="FFCCCCFF"/>
      </patternFill>
    </fill>
    <fill>
      <patternFill patternType="solid">
        <fgColor rgb="FF00B0F0"/>
        <bgColor rgb="FFCCCCFF"/>
      </patternFill>
    </fill>
    <fill>
      <patternFill patternType="solid">
        <fgColor rgb="FFCCFFFF"/>
        <bgColor rgb="FFCCFFFF"/>
      </patternFill>
    </fill>
    <fill>
      <patternFill patternType="lightGray"/>
    </fill>
    <fill>
      <patternFill patternType="lightGray">
        <bgColor theme="0"/>
      </patternFill>
    </fill>
    <fill>
      <patternFill patternType="solid">
        <fgColor theme="7" tint="0.79998168889431442"/>
        <bgColor rgb="FFFFC000"/>
      </patternFill>
    </fill>
    <fill>
      <patternFill patternType="solid">
        <fgColor rgb="FFFFFFCC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rgb="FFFFFFFF"/>
      </patternFill>
    </fill>
    <fill>
      <patternFill patternType="solid">
        <fgColor rgb="FF99CCFF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theme="6" tint="0.79998168889431442"/>
        <bgColor rgb="FFCCCCFF"/>
      </patternFill>
    </fill>
    <fill>
      <patternFill patternType="solid">
        <fgColor theme="0"/>
        <bgColor rgb="FFCC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0" tint="-0.499984740745262"/>
        <bgColor rgb="FFFFFFFF"/>
      </patternFill>
    </fill>
    <fill>
      <patternFill patternType="solid">
        <fgColor theme="0"/>
        <bgColor rgb="FFCCCCF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rgb="FFCCCCFF"/>
      </patternFill>
    </fill>
    <fill>
      <patternFill patternType="solid">
        <fgColor indexed="65"/>
        <bgColor auto="1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3" fillId="0" borderId="0"/>
    <xf numFmtId="0" fontId="34" fillId="0" borderId="0"/>
    <xf numFmtId="0" fontId="37" fillId="0" borderId="0"/>
  </cellStyleXfs>
  <cellXfs count="350">
    <xf numFmtId="0" fontId="0" fillId="0" borderId="0" xfId="0"/>
    <xf numFmtId="0" fontId="0" fillId="0" borderId="0" xfId="0" applyFill="1"/>
    <xf numFmtId="165" fontId="5" fillId="10" borderId="1" xfId="2" applyNumberFormat="1" applyFont="1" applyFill="1" applyBorder="1" applyAlignment="1">
      <alignment vertical="center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left" vertical="center"/>
    </xf>
    <xf numFmtId="0" fontId="7" fillId="0" borderId="0" xfId="1" applyFont="1" applyFill="1" applyAlignment="1">
      <alignment vertical="center"/>
    </xf>
    <xf numFmtId="0" fontId="8" fillId="0" borderId="0" xfId="0" applyFont="1" applyFill="1"/>
    <xf numFmtId="0" fontId="9" fillId="0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vertical="center"/>
    </xf>
    <xf numFmtId="0" fontId="10" fillId="0" borderId="0" xfId="0" applyFont="1" applyFill="1"/>
    <xf numFmtId="0" fontId="9" fillId="0" borderId="0" xfId="1" applyFont="1" applyAlignment="1">
      <alignment vertical="center"/>
    </xf>
    <xf numFmtId="0" fontId="10" fillId="0" borderId="0" xfId="0" applyFont="1"/>
    <xf numFmtId="0" fontId="12" fillId="0" borderId="0" xfId="0" applyFont="1"/>
    <xf numFmtId="0" fontId="11" fillId="0" borderId="0" xfId="1" applyFont="1" applyFill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0" fontId="12" fillId="3" borderId="0" xfId="0" applyFont="1" applyFill="1"/>
    <xf numFmtId="3" fontId="13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4" fontId="14" fillId="7" borderId="1" xfId="0" applyNumberFormat="1" applyFont="1" applyFill="1" applyBorder="1" applyAlignment="1">
      <alignment horizontal="center" vertical="center"/>
    </xf>
    <xf numFmtId="0" fontId="12" fillId="7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/>
    <xf numFmtId="3" fontId="15" fillId="3" borderId="1" xfId="0" applyNumberFormat="1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/>
    <xf numFmtId="0" fontId="2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2" fillId="0" borderId="0" xfId="0" applyFont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/>
    </xf>
    <xf numFmtId="0" fontId="17" fillId="3" borderId="0" xfId="0" applyFont="1" applyFill="1"/>
    <xf numFmtId="0" fontId="2" fillId="3" borderId="1" xfId="0" applyFont="1" applyFill="1" applyBorder="1" applyAlignment="1">
      <alignment horizontal="center" vertical="center"/>
    </xf>
    <xf numFmtId="3" fontId="13" fillId="3" borderId="1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12" fillId="0" borderId="0" xfId="0" applyFont="1" applyFill="1"/>
    <xf numFmtId="4" fontId="14" fillId="0" borderId="1" xfId="0" applyNumberFormat="1" applyFont="1" applyFill="1" applyBorder="1" applyAlignment="1">
      <alignment horizontal="center" vertical="center" wrapText="1"/>
    </xf>
    <xf numFmtId="165" fontId="5" fillId="15" borderId="1" xfId="1" applyNumberFormat="1" applyFont="1" applyFill="1" applyBorder="1" applyAlignment="1">
      <alignment vertical="center"/>
    </xf>
    <xf numFmtId="0" fontId="17" fillId="0" borderId="0" xfId="0" applyFont="1" applyFill="1"/>
    <xf numFmtId="0" fontId="12" fillId="0" borderId="0" xfId="0" applyFont="1" applyFill="1" applyAlignment="1">
      <alignment horizontal="center"/>
    </xf>
    <xf numFmtId="0" fontId="21" fillId="0" borderId="0" xfId="1" applyFont="1" applyFill="1" applyAlignment="1">
      <alignment vertical="center"/>
    </xf>
    <xf numFmtId="0" fontId="21" fillId="0" borderId="0" xfId="1" applyFont="1" applyFill="1" applyAlignment="1">
      <alignment vertical="center" wrapText="1"/>
    </xf>
    <xf numFmtId="0" fontId="22" fillId="0" borderId="0" xfId="1" applyFont="1" applyFill="1" applyAlignment="1">
      <alignment vertical="center"/>
    </xf>
    <xf numFmtId="0" fontId="22" fillId="0" borderId="0" xfId="1" applyFont="1" applyFill="1" applyAlignment="1">
      <alignment vertical="center" wrapText="1"/>
    </xf>
    <xf numFmtId="0" fontId="22" fillId="0" borderId="0" xfId="1" applyFont="1" applyAlignment="1">
      <alignment vertical="center"/>
    </xf>
    <xf numFmtId="0" fontId="22" fillId="0" borderId="0" xfId="1" applyFont="1" applyAlignment="1">
      <alignment vertical="center" wrapText="1"/>
    </xf>
    <xf numFmtId="0" fontId="20" fillId="11" borderId="0" xfId="1" applyFont="1" applyFill="1" applyAlignment="1">
      <alignment vertical="center"/>
    </xf>
    <xf numFmtId="3" fontId="5" fillId="9" borderId="1" xfId="1" applyNumberFormat="1" applyFont="1" applyFill="1" applyBorder="1" applyAlignment="1">
      <alignment horizontal="center" vertical="center" wrapText="1"/>
    </xf>
    <xf numFmtId="3" fontId="23" fillId="6" borderId="1" xfId="1" applyNumberFormat="1" applyFont="1" applyFill="1" applyBorder="1" applyAlignment="1">
      <alignment horizontal="center" vertical="center" wrapText="1"/>
    </xf>
    <xf numFmtId="0" fontId="24" fillId="0" borderId="0" xfId="0" applyFont="1"/>
    <xf numFmtId="164" fontId="14" fillId="0" borderId="1" xfId="0" applyNumberFormat="1" applyFont="1" applyFill="1" applyBorder="1" applyAlignment="1">
      <alignment horizontal="center" vertical="center"/>
    </xf>
    <xf numFmtId="4" fontId="24" fillId="0" borderId="1" xfId="0" applyNumberFormat="1" applyFont="1" applyBorder="1"/>
    <xf numFmtId="3" fontId="14" fillId="0" borderId="1" xfId="0" applyNumberFormat="1" applyFont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3" fontId="24" fillId="0" borderId="1" xfId="0" applyNumberFormat="1" applyFont="1" applyFill="1" applyBorder="1" applyAlignment="1">
      <alignment horizontal="center" vertical="center"/>
    </xf>
    <xf numFmtId="3" fontId="14" fillId="3" borderId="1" xfId="0" applyNumberFormat="1" applyFont="1" applyFill="1" applyBorder="1" applyAlignment="1">
      <alignment horizontal="center" vertical="center"/>
    </xf>
    <xf numFmtId="0" fontId="24" fillId="0" borderId="0" xfId="0" applyFont="1" applyFill="1" applyBorder="1"/>
    <xf numFmtId="4" fontId="14" fillId="6" borderId="1" xfId="0" applyNumberFormat="1" applyFont="1" applyFill="1" applyBorder="1" applyAlignment="1">
      <alignment horizontal="center" vertical="center" wrapText="1"/>
    </xf>
    <xf numFmtId="0" fontId="24" fillId="0" borderId="0" xfId="0" applyFont="1" applyBorder="1"/>
    <xf numFmtId="0" fontId="5" fillId="0" borderId="0" xfId="1" applyFont="1" applyFill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24" fillId="7" borderId="1" xfId="0" applyFont="1" applyFill="1" applyBorder="1"/>
    <xf numFmtId="4" fontId="24" fillId="7" borderId="1" xfId="0" applyNumberFormat="1" applyFont="1" applyFill="1" applyBorder="1"/>
    <xf numFmtId="0" fontId="14" fillId="0" borderId="1" xfId="0" applyNumberFormat="1" applyFont="1" applyBorder="1" applyAlignment="1">
      <alignment horizontal="center" vertical="center" wrapText="1"/>
    </xf>
    <xf numFmtId="0" fontId="24" fillId="3" borderId="1" xfId="0" applyFont="1" applyFill="1" applyBorder="1"/>
    <xf numFmtId="4" fontId="24" fillId="0" borderId="1" xfId="0" applyNumberFormat="1" applyFont="1" applyFill="1" applyBorder="1"/>
    <xf numFmtId="0" fontId="24" fillId="0" borderId="0" xfId="0" applyFont="1" applyFill="1"/>
    <xf numFmtId="0" fontId="14" fillId="7" borderId="1" xfId="0" applyFont="1" applyFill="1" applyBorder="1" applyAlignment="1">
      <alignment horizontal="center" wrapText="1"/>
    </xf>
    <xf numFmtId="4" fontId="14" fillId="7" borderId="1" xfId="0" applyNumberFormat="1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4" fontId="14" fillId="0" borderId="1" xfId="0" applyNumberFormat="1" applyFont="1" applyBorder="1" applyAlignment="1">
      <alignment horizontal="center" wrapText="1"/>
    </xf>
    <xf numFmtId="4" fontId="14" fillId="7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/>
    <xf numFmtId="0" fontId="14" fillId="3" borderId="1" xfId="0" applyFont="1" applyFill="1" applyBorder="1" applyAlignment="1">
      <alignment horizontal="center" vertical="center" wrapText="1"/>
    </xf>
    <xf numFmtId="4" fontId="24" fillId="3" borderId="1" xfId="0" applyNumberFormat="1" applyFont="1" applyFill="1" applyBorder="1"/>
    <xf numFmtId="0" fontId="20" fillId="12" borderId="0" xfId="1" applyFont="1" applyFill="1" applyAlignment="1">
      <alignment vertical="center"/>
    </xf>
    <xf numFmtId="4" fontId="24" fillId="0" borderId="1" xfId="0" applyNumberFormat="1" applyFont="1" applyFill="1" applyBorder="1" applyAlignment="1">
      <alignment horizontal="center" vertical="center"/>
    </xf>
    <xf numFmtId="4" fontId="14" fillId="3" borderId="1" xfId="0" applyNumberFormat="1" applyFont="1" applyFill="1" applyBorder="1" applyAlignment="1">
      <alignment horizontal="center" vertical="center" wrapText="1"/>
    </xf>
    <xf numFmtId="0" fontId="26" fillId="12" borderId="0" xfId="1" applyFont="1" applyFill="1" applyAlignment="1">
      <alignment vertical="center"/>
    </xf>
    <xf numFmtId="4" fontId="24" fillId="2" borderId="1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 wrapText="1"/>
    </xf>
    <xf numFmtId="0" fontId="20" fillId="11" borderId="0" xfId="1" applyFont="1" applyFill="1" applyAlignment="1">
      <alignment vertical="center" wrapText="1"/>
    </xf>
    <xf numFmtId="0" fontId="24" fillId="0" borderId="1" xfId="0" applyFont="1" applyFill="1" applyBorder="1"/>
    <xf numFmtId="0" fontId="20" fillId="16" borderId="1" xfId="1" applyFont="1" applyFill="1" applyBorder="1" applyAlignment="1">
      <alignment vertical="center"/>
    </xf>
    <xf numFmtId="3" fontId="5" fillId="8" borderId="2" xfId="1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8" fillId="0" borderId="0" xfId="0" applyFont="1"/>
    <xf numFmtId="0" fontId="28" fillId="0" borderId="0" xfId="1" applyFont="1" applyAlignment="1">
      <alignment horizontal="center" vertical="center" wrapText="1"/>
    </xf>
    <xf numFmtId="0" fontId="29" fillId="0" borderId="0" xfId="0" applyFont="1"/>
    <xf numFmtId="0" fontId="11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11" fillId="0" borderId="0" xfId="1" applyFont="1" applyAlignment="1">
      <alignment horizontal="center" vertical="center" wrapText="1"/>
    </xf>
    <xf numFmtId="4" fontId="11" fillId="0" borderId="1" xfId="1" applyNumberFormat="1" applyFont="1" applyBorder="1" applyAlignment="1">
      <alignment horizontal="center" vertical="center"/>
    </xf>
    <xf numFmtId="4" fontId="6" fillId="0" borderId="1" xfId="1" applyNumberFormat="1" applyFont="1" applyBorder="1" applyAlignment="1">
      <alignment vertical="center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0" xfId="1" applyNumberFormat="1" applyFont="1" applyAlignment="1">
      <alignment vertical="center"/>
    </xf>
    <xf numFmtId="0" fontId="6" fillId="0" borderId="0" xfId="1" applyFont="1" applyAlignment="1">
      <alignment vertical="center" wrapText="1"/>
    </xf>
    <xf numFmtId="3" fontId="6" fillId="0" borderId="0" xfId="1" applyNumberFormat="1" applyFont="1" applyAlignment="1">
      <alignment vertical="center"/>
    </xf>
    <xf numFmtId="9" fontId="11" fillId="0" borderId="0" xfId="1" applyNumberFormat="1" applyFont="1" applyAlignment="1">
      <alignment horizontal="center" vertical="center"/>
    </xf>
    <xf numFmtId="0" fontId="3" fillId="0" borderId="0" xfId="1" applyAlignment="1">
      <alignment vertical="center"/>
    </xf>
    <xf numFmtId="3" fontId="3" fillId="0" borderId="0" xfId="1" applyNumberFormat="1" applyAlignment="1">
      <alignment vertical="center"/>
    </xf>
    <xf numFmtId="0" fontId="5" fillId="20" borderId="1" xfId="1" applyFont="1" applyFill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20" fillId="0" borderId="1" xfId="1" applyFont="1" applyBorder="1" applyAlignment="1">
      <alignment vertical="center"/>
    </xf>
    <xf numFmtId="0" fontId="5" fillId="20" borderId="2" xfId="1" applyFont="1" applyFill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/>
    </xf>
    <xf numFmtId="0" fontId="20" fillId="0" borderId="2" xfId="1" applyFont="1" applyBorder="1" applyAlignment="1">
      <alignment vertical="center"/>
    </xf>
    <xf numFmtId="0" fontId="20" fillId="16" borderId="2" xfId="1" applyFont="1" applyFill="1" applyBorder="1" applyAlignment="1">
      <alignment vertical="center"/>
    </xf>
    <xf numFmtId="0" fontId="5" fillId="0" borderId="5" xfId="1" applyFont="1" applyBorder="1" applyAlignment="1">
      <alignment horizontal="center" vertical="center" wrapText="1"/>
    </xf>
    <xf numFmtId="165" fontId="5" fillId="0" borderId="6" xfId="1" applyNumberFormat="1" applyFont="1" applyBorder="1" applyAlignment="1">
      <alignment vertical="center"/>
    </xf>
    <xf numFmtId="0" fontId="20" fillId="0" borderId="6" xfId="1" applyFont="1" applyBorder="1" applyAlignment="1">
      <alignment vertical="center"/>
    </xf>
    <xf numFmtId="0" fontId="20" fillId="16" borderId="6" xfId="1" applyFont="1" applyFill="1" applyBorder="1" applyAlignment="1">
      <alignment vertical="center"/>
    </xf>
    <xf numFmtId="0" fontId="20" fillId="16" borderId="7" xfId="1" applyFont="1" applyFill="1" applyBorder="1" applyAlignment="1">
      <alignment vertical="center"/>
    </xf>
    <xf numFmtId="0" fontId="31" fillId="0" borderId="0" xfId="1" applyFont="1" applyAlignment="1">
      <alignment vertical="center"/>
    </xf>
    <xf numFmtId="0" fontId="5" fillId="0" borderId="8" xfId="1" applyFont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 wrapText="1"/>
    </xf>
    <xf numFmtId="166" fontId="5" fillId="0" borderId="1" xfId="1" applyNumberFormat="1" applyFont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166" fontId="20" fillId="0" borderId="1" xfId="1" applyNumberFormat="1" applyFont="1" applyBorder="1" applyAlignment="1">
      <alignment horizontal="center" vertical="center"/>
    </xf>
    <xf numFmtId="0" fontId="20" fillId="16" borderId="9" xfId="1" applyFont="1" applyFill="1" applyBorder="1" applyAlignment="1">
      <alignment vertical="center"/>
    </xf>
    <xf numFmtId="165" fontId="5" fillId="5" borderId="1" xfId="1" applyNumberFormat="1" applyFont="1" applyFill="1" applyBorder="1" applyAlignment="1">
      <alignment vertical="center"/>
    </xf>
    <xf numFmtId="165" fontId="20" fillId="0" borderId="1" xfId="1" applyNumberFormat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166" fontId="5" fillId="0" borderId="11" xfId="1" applyNumberFormat="1" applyFont="1" applyBorder="1" applyAlignment="1">
      <alignment horizontal="center" vertical="center" wrapText="1"/>
    </xf>
    <xf numFmtId="165" fontId="5" fillId="0" borderId="11" xfId="1" applyNumberFormat="1" applyFont="1" applyBorder="1" applyAlignment="1">
      <alignment vertical="center"/>
    </xf>
    <xf numFmtId="166" fontId="23" fillId="0" borderId="11" xfId="1" applyNumberFormat="1" applyFont="1" applyBorder="1" applyAlignment="1">
      <alignment horizontal="center" vertical="center"/>
    </xf>
    <xf numFmtId="0" fontId="20" fillId="0" borderId="11" xfId="1" applyFont="1" applyBorder="1" applyAlignment="1">
      <alignment vertical="center"/>
    </xf>
    <xf numFmtId="0" fontId="20" fillId="16" borderId="11" xfId="1" applyFont="1" applyFill="1" applyBorder="1" applyAlignment="1">
      <alignment vertical="center"/>
    </xf>
    <xf numFmtId="0" fontId="20" fillId="16" borderId="12" xfId="1" applyFont="1" applyFill="1" applyBorder="1" applyAlignment="1">
      <alignment vertical="center"/>
    </xf>
    <xf numFmtId="3" fontId="5" fillId="21" borderId="6" xfId="1" applyNumberFormat="1" applyFont="1" applyFill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20" fillId="0" borderId="6" xfId="1" applyFont="1" applyBorder="1" applyAlignment="1">
      <alignment horizontal="center" vertical="center"/>
    </xf>
    <xf numFmtId="0" fontId="3" fillId="0" borderId="6" xfId="1" applyBorder="1" applyAlignment="1">
      <alignment vertical="center" wrapText="1"/>
    </xf>
    <xf numFmtId="3" fontId="33" fillId="0" borderId="1" xfId="1" applyNumberFormat="1" applyFont="1" applyBorder="1" applyAlignment="1">
      <alignment vertical="center" wrapText="1"/>
    </xf>
    <xf numFmtId="3" fontId="32" fillId="3" borderId="11" xfId="0" applyNumberFormat="1" applyFont="1" applyFill="1" applyBorder="1" applyAlignment="1">
      <alignment horizontal="center" vertical="center" wrapText="1"/>
    </xf>
    <xf numFmtId="165" fontId="5" fillId="0" borderId="11" xfId="1" applyNumberFormat="1" applyFont="1" applyBorder="1" applyAlignment="1">
      <alignment horizontal="center" vertical="center" wrapText="1"/>
    </xf>
    <xf numFmtId="3" fontId="33" fillId="0" borderId="11" xfId="1" applyNumberFormat="1" applyFont="1" applyBorder="1" applyAlignment="1">
      <alignment vertical="center" wrapText="1"/>
    </xf>
    <xf numFmtId="0" fontId="5" fillId="0" borderId="13" xfId="1" applyFont="1" applyBorder="1" applyAlignment="1">
      <alignment horizontal="center" vertical="center" wrapText="1"/>
    </xf>
    <xf numFmtId="0" fontId="26" fillId="0" borderId="2" xfId="1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vertical="center"/>
    </xf>
    <xf numFmtId="0" fontId="20" fillId="16" borderId="14" xfId="1" applyFont="1" applyFill="1" applyBorder="1" applyAlignment="1">
      <alignment vertical="center"/>
    </xf>
    <xf numFmtId="0" fontId="3" fillId="0" borderId="11" xfId="1" applyBorder="1" applyAlignment="1">
      <alignment vertical="center" wrapText="1"/>
    </xf>
    <xf numFmtId="0" fontId="5" fillId="20" borderId="3" xfId="1" applyFont="1" applyFill="1" applyBorder="1" applyAlignment="1">
      <alignment horizontal="center" vertical="center" wrapText="1"/>
    </xf>
    <xf numFmtId="3" fontId="5" fillId="10" borderId="3" xfId="1" applyNumberFormat="1" applyFont="1" applyFill="1" applyBorder="1" applyAlignment="1">
      <alignment horizontal="center" vertical="center" wrapText="1"/>
    </xf>
    <xf numFmtId="0" fontId="20" fillId="10" borderId="3" xfId="1" applyFont="1" applyFill="1" applyBorder="1" applyAlignment="1">
      <alignment vertical="center"/>
    </xf>
    <xf numFmtId="165" fontId="5" fillId="10" borderId="3" xfId="1" applyNumberFormat="1" applyFont="1" applyFill="1" applyBorder="1" applyAlignment="1">
      <alignment horizontal="center" vertical="center"/>
    </xf>
    <xf numFmtId="165" fontId="5" fillId="10" borderId="3" xfId="1" applyNumberFormat="1" applyFont="1" applyFill="1" applyBorder="1" applyAlignment="1">
      <alignment vertical="center"/>
    </xf>
    <xf numFmtId="0" fontId="20" fillId="0" borderId="3" xfId="1" applyFont="1" applyBorder="1" applyAlignment="1">
      <alignment vertical="center"/>
    </xf>
    <xf numFmtId="3" fontId="5" fillId="22" borderId="1" xfId="1" applyNumberFormat="1" applyFont="1" applyFill="1" applyBorder="1" applyAlignment="1">
      <alignment horizontal="center" vertical="center" wrapText="1"/>
    </xf>
    <xf numFmtId="0" fontId="20" fillId="22" borderId="1" xfId="1" applyFont="1" applyFill="1" applyBorder="1" applyAlignment="1">
      <alignment vertical="center"/>
    </xf>
    <xf numFmtId="165" fontId="5" fillId="22" borderId="1" xfId="1" applyNumberFormat="1" applyFont="1" applyFill="1" applyBorder="1" applyAlignment="1">
      <alignment vertical="center"/>
    </xf>
    <xf numFmtId="0" fontId="20" fillId="3" borderId="1" xfId="1" applyFont="1" applyFill="1" applyBorder="1" applyAlignment="1">
      <alignment vertical="center"/>
    </xf>
    <xf numFmtId="0" fontId="5" fillId="20" borderId="5" xfId="1" applyFont="1" applyFill="1" applyBorder="1" applyAlignment="1">
      <alignment horizontal="center" vertical="center" wrapText="1"/>
    </xf>
    <xf numFmtId="0" fontId="20" fillId="0" borderId="6" xfId="1" applyFont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0" fontId="5" fillId="20" borderId="15" xfId="1" applyFont="1" applyFill="1" applyBorder="1" applyAlignment="1">
      <alignment horizontal="center" vertical="center" wrapText="1"/>
    </xf>
    <xf numFmtId="3" fontId="5" fillId="10" borderId="16" xfId="1" applyNumberFormat="1" applyFont="1" applyFill="1" applyBorder="1" applyAlignment="1">
      <alignment horizontal="center" vertical="center" wrapText="1"/>
    </xf>
    <xf numFmtId="0" fontId="20" fillId="10" borderId="16" xfId="1" applyFont="1" applyFill="1" applyBorder="1" applyAlignment="1">
      <alignment vertical="center"/>
    </xf>
    <xf numFmtId="165" fontId="5" fillId="10" borderId="16" xfId="1" applyNumberFormat="1" applyFont="1" applyFill="1" applyBorder="1" applyAlignment="1">
      <alignment horizontal="center" vertical="center"/>
    </xf>
    <xf numFmtId="165" fontId="5" fillId="10" borderId="16" xfId="1" applyNumberFormat="1" applyFont="1" applyFill="1" applyBorder="1" applyAlignment="1">
      <alignment vertical="center"/>
    </xf>
    <xf numFmtId="165" fontId="5" fillId="10" borderId="17" xfId="1" applyNumberFormat="1" applyFont="1" applyFill="1" applyBorder="1" applyAlignment="1">
      <alignment vertical="center"/>
    </xf>
    <xf numFmtId="0" fontId="5" fillId="14" borderId="15" xfId="1" applyFont="1" applyFill="1" applyBorder="1" applyAlignment="1">
      <alignment horizontal="center" vertical="center" wrapText="1"/>
    </xf>
    <xf numFmtId="3" fontId="5" fillId="14" borderId="16" xfId="1" applyNumberFormat="1" applyFont="1" applyFill="1" applyBorder="1" applyAlignment="1">
      <alignment horizontal="center" vertical="center" wrapText="1"/>
    </xf>
    <xf numFmtId="0" fontId="20" fillId="14" borderId="16" xfId="1" applyFont="1" applyFill="1" applyBorder="1" applyAlignment="1">
      <alignment vertical="center"/>
    </xf>
    <xf numFmtId="165" fontId="5" fillId="14" borderId="16" xfId="1" applyNumberFormat="1" applyFont="1" applyFill="1" applyBorder="1" applyAlignment="1">
      <alignment horizontal="center" vertical="center"/>
    </xf>
    <xf numFmtId="165" fontId="5" fillId="14" borderId="16" xfId="1" applyNumberFormat="1" applyFont="1" applyFill="1" applyBorder="1" applyAlignment="1">
      <alignment vertical="center"/>
    </xf>
    <xf numFmtId="165" fontId="5" fillId="14" borderId="17" xfId="1" applyNumberFormat="1" applyFont="1" applyFill="1" applyBorder="1" applyAlignment="1">
      <alignment vertical="center"/>
    </xf>
    <xf numFmtId="0" fontId="5" fillId="23" borderId="3" xfId="1" applyFont="1" applyFill="1" applyBorder="1" applyAlignment="1">
      <alignment horizontal="center" vertical="center" wrapText="1"/>
    </xf>
    <xf numFmtId="3" fontId="5" fillId="23" borderId="3" xfId="1" applyNumberFormat="1" applyFont="1" applyFill="1" applyBorder="1" applyAlignment="1">
      <alignment horizontal="center" vertical="center" wrapText="1"/>
    </xf>
    <xf numFmtId="0" fontId="20" fillId="23" borderId="3" xfId="1" applyFont="1" applyFill="1" applyBorder="1" applyAlignment="1">
      <alignment vertical="center"/>
    </xf>
    <xf numFmtId="165" fontId="5" fillId="23" borderId="3" xfId="1" applyNumberFormat="1" applyFont="1" applyFill="1" applyBorder="1" applyAlignment="1">
      <alignment vertical="center"/>
    </xf>
    <xf numFmtId="0" fontId="21" fillId="0" borderId="0" xfId="1" applyFont="1" applyAlignment="1">
      <alignment vertical="center"/>
    </xf>
    <xf numFmtId="3" fontId="26" fillId="25" borderId="6" xfId="1" applyNumberFormat="1" applyFont="1" applyFill="1" applyBorder="1" applyAlignment="1">
      <alignment horizontal="center" vertical="center" wrapText="1"/>
    </xf>
    <xf numFmtId="0" fontId="20" fillId="3" borderId="6" xfId="1" applyFont="1" applyFill="1" applyBorder="1" applyAlignment="1">
      <alignment horizontal="center" vertical="center" wrapText="1"/>
    </xf>
    <xf numFmtId="165" fontId="5" fillId="3" borderId="6" xfId="1" applyNumberFormat="1" applyFont="1" applyFill="1" applyBorder="1" applyAlignment="1">
      <alignment vertical="center"/>
    </xf>
    <xf numFmtId="0" fontId="20" fillId="3" borderId="6" xfId="1" applyFont="1" applyFill="1" applyBorder="1" applyAlignment="1">
      <alignment horizontal="center" vertical="center"/>
    </xf>
    <xf numFmtId="165" fontId="20" fillId="3" borderId="6" xfId="1" applyNumberFormat="1" applyFont="1" applyFill="1" applyBorder="1" applyAlignment="1">
      <alignment horizontal="center" vertical="center"/>
    </xf>
    <xf numFmtId="0" fontId="5" fillId="20" borderId="8" xfId="1" applyFont="1" applyFill="1" applyBorder="1" applyAlignment="1">
      <alignment horizontal="center" vertical="center" wrapText="1"/>
    </xf>
    <xf numFmtId="0" fontId="20" fillId="3" borderId="1" xfId="1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vertical="center"/>
    </xf>
    <xf numFmtId="0" fontId="20" fillId="3" borderId="1" xfId="1" applyFont="1" applyFill="1" applyBorder="1" applyAlignment="1">
      <alignment horizontal="center" vertical="center"/>
    </xf>
    <xf numFmtId="165" fontId="20" fillId="3" borderId="1" xfId="1" applyNumberFormat="1" applyFont="1" applyFill="1" applyBorder="1" applyAlignment="1">
      <alignment horizontal="center" vertical="center"/>
    </xf>
    <xf numFmtId="0" fontId="26" fillId="3" borderId="1" xfId="1" applyFont="1" applyFill="1" applyBorder="1" applyAlignment="1">
      <alignment horizontal="center" vertical="center" wrapText="1"/>
    </xf>
    <xf numFmtId="3" fontId="12" fillId="3" borderId="11" xfId="0" applyNumberFormat="1" applyFont="1" applyFill="1" applyBorder="1" applyAlignment="1">
      <alignment horizontal="center" vertical="center" wrapText="1"/>
    </xf>
    <xf numFmtId="0" fontId="26" fillId="0" borderId="11" xfId="1" applyFont="1" applyBorder="1" applyAlignment="1">
      <alignment horizontal="center" vertical="center" wrapText="1"/>
    </xf>
    <xf numFmtId="0" fontId="26" fillId="3" borderId="11" xfId="1" applyFont="1" applyFill="1" applyBorder="1" applyAlignment="1">
      <alignment horizontal="center" vertical="center" wrapText="1"/>
    </xf>
    <xf numFmtId="165" fontId="5" fillId="3" borderId="11" xfId="1" applyNumberFormat="1" applyFont="1" applyFill="1" applyBorder="1" applyAlignment="1">
      <alignment vertical="center"/>
    </xf>
    <xf numFmtId="165" fontId="20" fillId="3" borderId="11" xfId="1" applyNumberFormat="1" applyFont="1" applyFill="1" applyBorder="1" applyAlignment="1">
      <alignment horizontal="center" vertical="center"/>
    </xf>
    <xf numFmtId="0" fontId="20" fillId="3" borderId="11" xfId="1" applyFont="1" applyFill="1" applyBorder="1" applyAlignment="1">
      <alignment vertical="center"/>
    </xf>
    <xf numFmtId="0" fontId="20" fillId="0" borderId="1" xfId="1" applyFont="1" applyBorder="1" applyAlignment="1">
      <alignment vertical="center" wrapText="1"/>
    </xf>
    <xf numFmtId="3" fontId="0" fillId="3" borderId="1" xfId="0" applyNumberFormat="1" applyFill="1" applyBorder="1" applyAlignment="1">
      <alignment horizontal="center" vertical="center" wrapText="1"/>
    </xf>
    <xf numFmtId="0" fontId="12" fillId="0" borderId="0" xfId="0" applyFont="1" applyFill="1" applyAlignment="1">
      <alignment vertical="top" wrapText="1"/>
    </xf>
    <xf numFmtId="0" fontId="20" fillId="0" borderId="0" xfId="1" applyFont="1" applyFill="1" applyAlignment="1">
      <alignment vertical="center"/>
    </xf>
    <xf numFmtId="0" fontId="1" fillId="0" borderId="0" xfId="0" applyFont="1" applyFill="1" applyAlignment="1">
      <alignment vertical="top" wrapText="1"/>
    </xf>
    <xf numFmtId="0" fontId="27" fillId="0" borderId="0" xfId="0" applyFont="1" applyFill="1"/>
    <xf numFmtId="0" fontId="27" fillId="0" borderId="0" xfId="0" applyFont="1" applyFill="1" applyBorder="1"/>
    <xf numFmtId="3" fontId="5" fillId="8" borderId="1" xfId="1" applyNumberFormat="1" applyFont="1" applyFill="1" applyBorder="1" applyAlignment="1">
      <alignment horizontal="center" vertical="center" wrapText="1"/>
    </xf>
    <xf numFmtId="3" fontId="11" fillId="8" borderId="5" xfId="1" applyNumberFormat="1" applyFont="1" applyFill="1" applyBorder="1" applyAlignment="1">
      <alignment horizontal="center" vertical="center" wrapText="1"/>
    </xf>
    <xf numFmtId="9" fontId="11" fillId="8" borderId="6" xfId="1" applyNumberFormat="1" applyFont="1" applyFill="1" applyBorder="1" applyAlignment="1">
      <alignment vertical="center" wrapText="1"/>
    </xf>
    <xf numFmtId="3" fontId="5" fillId="8" borderId="6" xfId="1" applyNumberFormat="1" applyFont="1" applyFill="1" applyBorder="1" applyAlignment="1">
      <alignment horizontal="center" vertical="center" wrapText="1"/>
    </xf>
    <xf numFmtId="3" fontId="5" fillId="8" borderId="7" xfId="1" applyNumberFormat="1" applyFont="1" applyFill="1" applyBorder="1" applyAlignment="1">
      <alignment horizontal="center" vertical="center" wrapText="1"/>
    </xf>
    <xf numFmtId="3" fontId="13" fillId="0" borderId="8" xfId="0" applyNumberFormat="1" applyFont="1" applyFill="1" applyBorder="1" applyAlignment="1">
      <alignment horizontal="center" vertical="center" wrapText="1"/>
    </xf>
    <xf numFmtId="3" fontId="14" fillId="0" borderId="9" xfId="0" applyNumberFormat="1" applyFont="1" applyBorder="1" applyAlignment="1">
      <alignment horizontal="center" vertical="center"/>
    </xf>
    <xf numFmtId="3" fontId="11" fillId="17" borderId="10" xfId="1" applyNumberFormat="1" applyFont="1" applyFill="1" applyBorder="1" applyAlignment="1">
      <alignment vertical="center" wrapText="1"/>
    </xf>
    <xf numFmtId="3" fontId="11" fillId="17" borderId="11" xfId="1" applyNumberFormat="1" applyFont="1" applyFill="1" applyBorder="1" applyAlignment="1">
      <alignment vertical="center" wrapText="1"/>
    </xf>
    <xf numFmtId="3" fontId="2" fillId="18" borderId="6" xfId="0" applyNumberFormat="1" applyFont="1" applyFill="1" applyBorder="1" applyAlignment="1">
      <alignment horizontal="center" vertical="center" wrapText="1"/>
    </xf>
    <xf numFmtId="3" fontId="11" fillId="8" borderId="6" xfId="1" applyNumberFormat="1" applyFont="1" applyFill="1" applyBorder="1" applyAlignment="1">
      <alignment horizontal="center" vertical="center" wrapText="1"/>
    </xf>
    <xf numFmtId="3" fontId="11" fillId="8" borderId="7" xfId="1" applyNumberFormat="1" applyFont="1" applyFill="1" applyBorder="1" applyAlignment="1">
      <alignment horizontal="center" vertical="center" wrapText="1"/>
    </xf>
    <xf numFmtId="3" fontId="11" fillId="0" borderId="8" xfId="1" applyNumberFormat="1" applyFont="1" applyBorder="1" applyAlignment="1">
      <alignment horizontal="left" vertical="center" wrapText="1"/>
    </xf>
    <xf numFmtId="9" fontId="11" fillId="0" borderId="1" xfId="1" applyNumberFormat="1" applyFont="1" applyBorder="1" applyAlignment="1">
      <alignment vertical="center" wrapText="1"/>
    </xf>
    <xf numFmtId="4" fontId="6" fillId="0" borderId="9" xfId="1" applyNumberFormat="1" applyFont="1" applyBorder="1" applyAlignment="1">
      <alignment vertical="center"/>
    </xf>
    <xf numFmtId="4" fontId="11" fillId="17" borderId="11" xfId="1" applyNumberFormat="1" applyFont="1" applyFill="1" applyBorder="1" applyAlignment="1">
      <alignment horizontal="center" vertical="center"/>
    </xf>
    <xf numFmtId="3" fontId="11" fillId="17" borderId="12" xfId="1" applyNumberFormat="1" applyFont="1" applyFill="1" applyBorder="1" applyAlignment="1">
      <alignment vertical="center" wrapText="1"/>
    </xf>
    <xf numFmtId="3" fontId="5" fillId="8" borderId="5" xfId="1" applyNumberFormat="1" applyFont="1" applyFill="1" applyBorder="1" applyAlignment="1">
      <alignment horizontal="center" vertical="center" wrapText="1"/>
    </xf>
    <xf numFmtId="4" fontId="11" fillId="0" borderId="9" xfId="0" applyNumberFormat="1" applyFont="1" applyBorder="1" applyAlignment="1">
      <alignment horizontal="center" vertical="center" wrapText="1"/>
    </xf>
    <xf numFmtId="3" fontId="11" fillId="14" borderId="10" xfId="0" applyNumberFormat="1" applyFont="1" applyFill="1" applyBorder="1" applyAlignment="1">
      <alignment horizontal="center" vertical="center" wrapText="1"/>
    </xf>
    <xf numFmtId="4" fontId="11" fillId="14" borderId="11" xfId="0" applyNumberFormat="1" applyFont="1" applyFill="1" applyBorder="1" applyAlignment="1">
      <alignment horizontal="center" vertical="center" wrapText="1"/>
    </xf>
    <xf numFmtId="4" fontId="11" fillId="14" borderId="12" xfId="0" applyNumberFormat="1" applyFont="1" applyFill="1" applyBorder="1" applyAlignment="1">
      <alignment horizontal="center" vertical="center" wrapText="1"/>
    </xf>
    <xf numFmtId="3" fontId="14" fillId="0" borderId="8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5" fillId="14" borderId="10" xfId="0" applyNumberFormat="1" applyFont="1" applyFill="1" applyBorder="1" applyAlignment="1">
      <alignment horizontal="center" vertical="center" wrapText="1"/>
    </xf>
    <xf numFmtId="4" fontId="23" fillId="14" borderId="11" xfId="1" applyNumberFormat="1" applyFont="1" applyFill="1" applyBorder="1" applyAlignment="1">
      <alignment horizontal="center" vertical="center"/>
    </xf>
    <xf numFmtId="4" fontId="23" fillId="14" borderId="12" xfId="1" applyNumberFormat="1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vertical="top" wrapText="1"/>
    </xf>
    <xf numFmtId="3" fontId="13" fillId="2" borderId="11" xfId="0" applyNumberFormat="1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/>
    </xf>
    <xf numFmtId="0" fontId="24" fillId="2" borderId="11" xfId="0" applyNumberFormat="1" applyFont="1" applyFill="1" applyBorder="1" applyAlignment="1">
      <alignment horizontal="center" vertical="center" wrapText="1"/>
    </xf>
    <xf numFmtId="0" fontId="24" fillId="2" borderId="12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vertical="top" wrapText="1"/>
    </xf>
    <xf numFmtId="9" fontId="13" fillId="0" borderId="6" xfId="0" applyNumberFormat="1" applyFont="1" applyFill="1" applyBorder="1" applyAlignment="1">
      <alignment horizontal="center" vertical="center" wrapText="1"/>
    </xf>
    <xf numFmtId="9" fontId="25" fillId="0" borderId="6" xfId="0" applyNumberFormat="1" applyFont="1" applyFill="1" applyBorder="1" applyAlignment="1">
      <alignment horizontal="center" vertical="center" wrapText="1"/>
    </xf>
    <xf numFmtId="4" fontId="25" fillId="0" borderId="6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/>
    </xf>
    <xf numFmtId="4" fontId="24" fillId="3" borderId="1" xfId="0" applyNumberFormat="1" applyFont="1" applyFill="1" applyBorder="1" applyAlignment="1">
      <alignment horizontal="center" vertical="center"/>
    </xf>
    <xf numFmtId="165" fontId="5" fillId="10" borderId="11" xfId="2" applyNumberFormat="1" applyFont="1" applyFill="1" applyBorder="1" applyAlignment="1">
      <alignment vertical="center"/>
    </xf>
    <xf numFmtId="0" fontId="12" fillId="0" borderId="5" xfId="0" applyFont="1" applyBorder="1" applyAlignment="1">
      <alignment vertical="top" wrapText="1"/>
    </xf>
    <xf numFmtId="0" fontId="12" fillId="0" borderId="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4" fontId="24" fillId="0" borderId="6" xfId="0" applyNumberFormat="1" applyFont="1" applyFill="1" applyBorder="1" applyAlignment="1">
      <alignment horizontal="center" vertical="center" wrapText="1"/>
    </xf>
    <xf numFmtId="4" fontId="24" fillId="0" borderId="6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17" fillId="3" borderId="8" xfId="0" applyFont="1" applyFill="1" applyBorder="1" applyAlignment="1">
      <alignment vertical="top" wrapText="1"/>
    </xf>
    <xf numFmtId="0" fontId="17" fillId="0" borderId="8" xfId="0" applyFont="1" applyFill="1" applyBorder="1" applyAlignment="1">
      <alignment vertical="top" wrapText="1"/>
    </xf>
    <xf numFmtId="0" fontId="12" fillId="0" borderId="8" xfId="0" applyFont="1" applyFill="1" applyBorder="1" applyAlignment="1">
      <alignment vertical="top" wrapText="1"/>
    </xf>
    <xf numFmtId="0" fontId="12" fillId="0" borderId="6" xfId="0" applyFont="1" applyBorder="1"/>
    <xf numFmtId="0" fontId="24" fillId="0" borderId="6" xfId="0" applyFont="1" applyBorder="1"/>
    <xf numFmtId="4" fontId="24" fillId="0" borderId="6" xfId="0" applyNumberFormat="1" applyFont="1" applyBorder="1"/>
    <xf numFmtId="4" fontId="24" fillId="0" borderId="6" xfId="0" applyNumberFormat="1" applyFont="1" applyFill="1" applyBorder="1"/>
    <xf numFmtId="165" fontId="5" fillId="10" borderId="12" xfId="2" applyNumberFormat="1" applyFont="1" applyFill="1" applyBorder="1" applyAlignment="1">
      <alignment vertical="center"/>
    </xf>
    <xf numFmtId="0" fontId="22" fillId="24" borderId="4" xfId="1" applyFont="1" applyFill="1" applyBorder="1" applyAlignment="1">
      <alignment horizontal="center" vertical="center" wrapText="1"/>
    </xf>
    <xf numFmtId="3" fontId="22" fillId="24" borderId="0" xfId="1" applyNumberFormat="1" applyFont="1" applyFill="1" applyBorder="1" applyAlignment="1">
      <alignment horizontal="center" vertical="center" wrapText="1"/>
    </xf>
    <xf numFmtId="0" fontId="35" fillId="24" borderId="0" xfId="1" applyFont="1" applyFill="1" applyBorder="1" applyAlignment="1">
      <alignment vertical="center"/>
    </xf>
    <xf numFmtId="165" fontId="22" fillId="24" borderId="0" xfId="1" applyNumberFormat="1" applyFont="1" applyFill="1" applyBorder="1" applyAlignment="1">
      <alignment vertical="center"/>
    </xf>
    <xf numFmtId="0" fontId="5" fillId="20" borderId="10" xfId="1" applyFont="1" applyFill="1" applyBorder="1" applyAlignment="1">
      <alignment horizontal="center" vertical="center" wrapText="1"/>
    </xf>
    <xf numFmtId="3" fontId="5" fillId="8" borderId="11" xfId="1" applyNumberFormat="1" applyFont="1" applyFill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/>
    </xf>
    <xf numFmtId="3" fontId="2" fillId="16" borderId="15" xfId="5" applyNumberFormat="1" applyFont="1" applyFill="1" applyBorder="1" applyAlignment="1">
      <alignment horizontal="center" vertical="center" wrapText="1"/>
    </xf>
    <xf numFmtId="3" fontId="2" fillId="16" borderId="16" xfId="5" applyNumberFormat="1" applyFont="1" applyFill="1" applyBorder="1" applyAlignment="1">
      <alignment horizontal="center" vertical="center" wrapText="1"/>
    </xf>
    <xf numFmtId="0" fontId="37" fillId="0" borderId="0" xfId="5"/>
    <xf numFmtId="3" fontId="38" fillId="26" borderId="5" xfId="5" applyNumberFormat="1" applyFont="1" applyFill="1" applyBorder="1" applyAlignment="1">
      <alignment horizontal="center" vertical="center" wrapText="1"/>
    </xf>
    <xf numFmtId="3" fontId="38" fillId="26" borderId="6" xfId="5" applyNumberFormat="1" applyFont="1" applyFill="1" applyBorder="1" applyAlignment="1">
      <alignment horizontal="center" vertical="center" wrapText="1"/>
    </xf>
    <xf numFmtId="3" fontId="38" fillId="26" borderId="8" xfId="5" applyNumberFormat="1" applyFont="1" applyFill="1" applyBorder="1" applyAlignment="1">
      <alignment horizontal="center" vertical="center" wrapText="1"/>
    </xf>
    <xf numFmtId="3" fontId="38" fillId="26" borderId="1" xfId="5" applyNumberFormat="1" applyFont="1" applyFill="1" applyBorder="1" applyAlignment="1">
      <alignment horizontal="center" vertical="center" wrapText="1"/>
    </xf>
    <xf numFmtId="3" fontId="38" fillId="26" borderId="10" xfId="5" applyNumberFormat="1" applyFont="1" applyFill="1" applyBorder="1" applyAlignment="1">
      <alignment horizontal="center" vertical="center" wrapText="1"/>
    </xf>
    <xf numFmtId="3" fontId="38" fillId="26" borderId="11" xfId="5" applyNumberFormat="1" applyFont="1" applyFill="1" applyBorder="1" applyAlignment="1">
      <alignment horizontal="center" vertical="center" wrapText="1"/>
    </xf>
    <xf numFmtId="3" fontId="38" fillId="27" borderId="5" xfId="5" applyNumberFormat="1" applyFont="1" applyFill="1" applyBorder="1" applyAlignment="1">
      <alignment horizontal="center" vertical="center" wrapText="1"/>
    </xf>
    <xf numFmtId="3" fontId="38" fillId="27" borderId="6" xfId="5" applyNumberFormat="1" applyFont="1" applyFill="1" applyBorder="1" applyAlignment="1">
      <alignment horizontal="center" vertical="center" wrapText="1"/>
    </xf>
    <xf numFmtId="3" fontId="38" fillId="27" borderId="10" xfId="5" applyNumberFormat="1" applyFont="1" applyFill="1" applyBorder="1" applyAlignment="1">
      <alignment horizontal="center" vertical="center" wrapText="1"/>
    </xf>
    <xf numFmtId="3" fontId="38" fillId="27" borderId="11" xfId="5" applyNumberFormat="1" applyFont="1" applyFill="1" applyBorder="1" applyAlignment="1">
      <alignment horizontal="center" vertical="center" wrapText="1"/>
    </xf>
    <xf numFmtId="3" fontId="11" fillId="17" borderId="13" xfId="1" applyNumberFormat="1" applyFont="1" applyFill="1" applyBorder="1" applyAlignment="1">
      <alignment vertical="center" wrapText="1"/>
    </xf>
    <xf numFmtId="4" fontId="23" fillId="13" borderId="2" xfId="3" applyNumberFormat="1" applyFont="1" applyFill="1" applyBorder="1" applyAlignment="1">
      <alignment horizontal="center" vertical="center"/>
    </xf>
    <xf numFmtId="3" fontId="11" fillId="17" borderId="2" xfId="1" applyNumberFormat="1" applyFont="1" applyFill="1" applyBorder="1" applyAlignment="1">
      <alignment vertical="center" wrapText="1"/>
    </xf>
    <xf numFmtId="3" fontId="11" fillId="14" borderId="15" xfId="1" applyNumberFormat="1" applyFont="1" applyFill="1" applyBorder="1" applyAlignment="1">
      <alignment vertical="center" wrapText="1"/>
    </xf>
    <xf numFmtId="3" fontId="11" fillId="14" borderId="16" xfId="1" applyNumberFormat="1" applyFont="1" applyFill="1" applyBorder="1" applyAlignment="1">
      <alignment vertical="center" wrapText="1"/>
    </xf>
    <xf numFmtId="4" fontId="11" fillId="14" borderId="16" xfId="1" applyNumberFormat="1" applyFont="1" applyFill="1" applyBorder="1" applyAlignment="1">
      <alignment horizontal="center" vertical="center"/>
    </xf>
    <xf numFmtId="9" fontId="39" fillId="6" borderId="16" xfId="1" applyNumberFormat="1" applyFont="1" applyFill="1" applyBorder="1" applyAlignment="1">
      <alignment horizontal="center" vertical="center"/>
    </xf>
    <xf numFmtId="9" fontId="9" fillId="15" borderId="16" xfId="1" applyNumberFormat="1" applyFont="1" applyFill="1" applyBorder="1" applyAlignment="1">
      <alignment horizontal="center" vertical="center"/>
    </xf>
    <xf numFmtId="9" fontId="9" fillId="15" borderId="17" xfId="1" applyNumberFormat="1" applyFont="1" applyFill="1" applyBorder="1" applyAlignment="1">
      <alignment horizontal="center" vertical="center"/>
    </xf>
    <xf numFmtId="3" fontId="24" fillId="0" borderId="9" xfId="0" applyNumberFormat="1" applyFont="1" applyBorder="1" applyAlignment="1">
      <alignment horizontal="center" vertical="center"/>
    </xf>
    <xf numFmtId="3" fontId="24" fillId="3" borderId="9" xfId="0" applyNumberFormat="1" applyFont="1" applyFill="1" applyBorder="1" applyAlignment="1">
      <alignment horizontal="center" vertical="center"/>
    </xf>
    <xf numFmtId="3" fontId="11" fillId="17" borderId="14" xfId="1" applyNumberFormat="1" applyFont="1" applyFill="1" applyBorder="1" applyAlignment="1">
      <alignment vertical="center" wrapText="1"/>
    </xf>
    <xf numFmtId="4" fontId="11" fillId="14" borderId="17" xfId="1" applyNumberFormat="1" applyFont="1" applyFill="1" applyBorder="1" applyAlignment="1">
      <alignment horizontal="center" vertical="center"/>
    </xf>
    <xf numFmtId="0" fontId="6" fillId="29" borderId="0" xfId="1" applyFont="1" applyFill="1" applyAlignment="1">
      <alignment vertical="center" wrapText="1"/>
    </xf>
    <xf numFmtId="9" fontId="11" fillId="29" borderId="0" xfId="1" applyNumberFormat="1" applyFont="1" applyFill="1" applyAlignment="1">
      <alignment horizontal="center" vertical="center"/>
    </xf>
    <xf numFmtId="0" fontId="24" fillId="29" borderId="0" xfId="0" applyFont="1" applyFill="1" applyBorder="1"/>
    <xf numFmtId="0" fontId="20" fillId="29" borderId="0" xfId="1" applyFont="1" applyFill="1" applyAlignment="1">
      <alignment vertical="center"/>
    </xf>
    <xf numFmtId="9" fontId="9" fillId="3" borderId="0" xfId="1" applyNumberFormat="1" applyFont="1" applyFill="1" applyBorder="1" applyAlignment="1">
      <alignment horizontal="center" vertical="center"/>
    </xf>
    <xf numFmtId="9" fontId="11" fillId="3" borderId="0" xfId="1" applyNumberFormat="1" applyFont="1" applyFill="1" applyBorder="1" applyAlignment="1">
      <alignment horizontal="center" vertical="center"/>
    </xf>
    <xf numFmtId="0" fontId="6" fillId="3" borderId="0" xfId="1" applyFont="1" applyFill="1" applyBorder="1" applyAlignment="1">
      <alignment vertical="center" wrapText="1"/>
    </xf>
    <xf numFmtId="3" fontId="15" fillId="3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vertical="top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vertical="top" wrapText="1"/>
    </xf>
    <xf numFmtId="0" fontId="17" fillId="0" borderId="1" xfId="0" applyFont="1" applyFill="1" applyBorder="1"/>
    <xf numFmtId="0" fontId="17" fillId="3" borderId="1" xfId="0" applyFont="1" applyFill="1" applyBorder="1"/>
    <xf numFmtId="0" fontId="12" fillId="0" borderId="1" xfId="0" applyFont="1" applyFill="1" applyBorder="1"/>
    <xf numFmtId="3" fontId="9" fillId="28" borderId="15" xfId="1" applyNumberFormat="1" applyFont="1" applyFill="1" applyBorder="1" applyAlignment="1">
      <alignment horizontal="center" vertical="center" wrapText="1"/>
    </xf>
    <xf numFmtId="0" fontId="40" fillId="6" borderId="16" xfId="0" applyFont="1" applyFill="1" applyBorder="1" applyAlignment="1">
      <alignment horizontal="center" vertical="center" wrapText="1"/>
    </xf>
    <xf numFmtId="3" fontId="39" fillId="3" borderId="0" xfId="0" applyNumberFormat="1" applyFont="1" applyFill="1" applyBorder="1" applyAlignment="1">
      <alignment horizontal="center" vertical="center" wrapText="1"/>
    </xf>
    <xf numFmtId="0" fontId="40" fillId="3" borderId="0" xfId="0" applyFont="1" applyFill="1" applyBorder="1" applyAlignment="1">
      <alignment horizontal="center" vertical="center"/>
    </xf>
    <xf numFmtId="0" fontId="5" fillId="10" borderId="10" xfId="2" applyFont="1" applyFill="1" applyBorder="1" applyAlignment="1">
      <alignment horizontal="center" vertical="center"/>
    </xf>
    <xf numFmtId="0" fontId="5" fillId="10" borderId="11" xfId="2" applyFont="1" applyFill="1" applyBorder="1" applyAlignment="1">
      <alignment horizontal="center" vertical="center"/>
    </xf>
    <xf numFmtId="3" fontId="5" fillId="8" borderId="8" xfId="1" applyNumberFormat="1" applyFont="1" applyFill="1" applyBorder="1" applyAlignment="1">
      <alignment horizontal="center" vertical="center" wrapText="1"/>
    </xf>
    <xf numFmtId="3" fontId="5" fillId="8" borderId="1" xfId="1" applyNumberFormat="1" applyFont="1" applyFill="1" applyBorder="1" applyAlignment="1">
      <alignment horizontal="center" vertical="center" wrapText="1"/>
    </xf>
    <xf numFmtId="3" fontId="15" fillId="3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vertical="top" wrapText="1"/>
    </xf>
    <xf numFmtId="0" fontId="12" fillId="0" borderId="8" xfId="0" applyFont="1" applyBorder="1" applyAlignment="1">
      <alignment vertical="top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25" fillId="4" borderId="1" xfId="0" applyNumberFormat="1" applyFont="1" applyFill="1" applyBorder="1" applyAlignment="1">
      <alignment horizontal="center" vertical="center" wrapText="1"/>
    </xf>
    <xf numFmtId="3" fontId="5" fillId="8" borderId="9" xfId="1" applyNumberFormat="1" applyFont="1" applyFill="1" applyBorder="1" applyAlignment="1">
      <alignment horizontal="center" vertical="center" wrapText="1"/>
    </xf>
    <xf numFmtId="3" fontId="18" fillId="3" borderId="1" xfId="0" applyNumberFormat="1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vertical="top" wrapText="1"/>
    </xf>
    <xf numFmtId="0" fontId="22" fillId="19" borderId="5" xfId="1" applyFont="1" applyFill="1" applyBorder="1" applyAlignment="1">
      <alignment horizontal="center" vertical="center" wrapText="1"/>
    </xf>
    <xf numFmtId="0" fontId="22" fillId="19" borderId="6" xfId="1" applyFont="1" applyFill="1" applyBorder="1" applyAlignment="1">
      <alignment horizontal="center" vertical="center" wrapText="1"/>
    </xf>
    <xf numFmtId="0" fontId="22" fillId="19" borderId="7" xfId="1" applyFont="1" applyFill="1" applyBorder="1" applyAlignment="1">
      <alignment horizontal="center" vertical="center" wrapText="1"/>
    </xf>
    <xf numFmtId="0" fontId="36" fillId="26" borderId="11" xfId="5" applyFont="1" applyFill="1" applyBorder="1" applyAlignment="1">
      <alignment horizontal="left" vertical="center"/>
    </xf>
    <xf numFmtId="0" fontId="36" fillId="26" borderId="12" xfId="5" applyFont="1" applyFill="1" applyBorder="1" applyAlignment="1">
      <alignment horizontal="left" vertical="center"/>
    </xf>
    <xf numFmtId="0" fontId="36" fillId="27" borderId="6" xfId="5" applyFont="1" applyFill="1" applyBorder="1" applyAlignment="1">
      <alignment horizontal="left" vertical="center"/>
    </xf>
    <xf numFmtId="0" fontId="36" fillId="27" borderId="7" xfId="5" applyFont="1" applyFill="1" applyBorder="1" applyAlignment="1">
      <alignment horizontal="left" vertical="center"/>
    </xf>
    <xf numFmtId="0" fontId="36" fillId="27" borderId="11" xfId="5" applyFont="1" applyFill="1" applyBorder="1" applyAlignment="1">
      <alignment horizontal="left" vertical="center"/>
    </xf>
    <xf numFmtId="0" fontId="36" fillId="27" borderId="12" xfId="5" applyFont="1" applyFill="1" applyBorder="1" applyAlignment="1">
      <alignment horizontal="left" vertical="center"/>
    </xf>
    <xf numFmtId="0" fontId="2" fillId="16" borderId="16" xfId="5" applyFont="1" applyFill="1" applyBorder="1" applyAlignment="1">
      <alignment horizontal="center" vertical="center" wrapText="1"/>
    </xf>
    <xf numFmtId="0" fontId="2" fillId="16" borderId="17" xfId="5" applyFont="1" applyFill="1" applyBorder="1" applyAlignment="1">
      <alignment horizontal="center" vertical="center" wrapText="1"/>
    </xf>
    <xf numFmtId="0" fontId="36" fillId="26" borderId="6" xfId="5" applyFont="1" applyFill="1" applyBorder="1" applyAlignment="1">
      <alignment horizontal="left" vertical="center" wrapText="1"/>
    </xf>
    <xf numFmtId="0" fontId="36" fillId="26" borderId="7" xfId="5" applyFont="1" applyFill="1" applyBorder="1" applyAlignment="1">
      <alignment horizontal="left" vertical="center" wrapText="1"/>
    </xf>
    <xf numFmtId="0" fontId="36" fillId="26" borderId="1" xfId="5" applyFont="1" applyFill="1" applyBorder="1" applyAlignment="1">
      <alignment horizontal="left" vertical="center"/>
    </xf>
    <xf numFmtId="0" fontId="36" fillId="26" borderId="9" xfId="5" applyFont="1" applyFill="1" applyBorder="1" applyAlignment="1">
      <alignment horizontal="left" vertical="center"/>
    </xf>
  </cellXfs>
  <cellStyles count="6">
    <cellStyle name="Excel Built-in Normal" xfId="2"/>
    <cellStyle name="Excel Built-in Normal 1" xfId="1"/>
    <cellStyle name="Excel Built-in Normal 1 2" xfId="3"/>
    <cellStyle name="Κανονικό" xfId="0" builtinId="0"/>
    <cellStyle name="Κανονικό 2" xfId="4"/>
    <cellStyle name="Κανονικό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Y535"/>
  <sheetViews>
    <sheetView tabSelected="1" zoomScale="55" zoomScaleNormal="55" zoomScaleSheetLayoutView="55" workbookViewId="0">
      <selection activeCell="P391" sqref="P391"/>
    </sheetView>
  </sheetViews>
  <sheetFormatPr defaultRowHeight="15.75" x14ac:dyDescent="0.25"/>
  <cols>
    <col min="1" max="1" width="14.140625" style="207" customWidth="1"/>
    <col min="2" max="2" width="45" style="1" bestFit="1" customWidth="1"/>
    <col min="3" max="3" width="26.140625" style="1" customWidth="1"/>
    <col min="4" max="4" width="46.28515625" style="208" customWidth="1"/>
    <col min="5" max="7" width="24" style="208" customWidth="1"/>
    <col min="8" max="8" width="22.28515625" style="208" customWidth="1"/>
    <col min="9" max="9" width="43.5703125" style="208" customWidth="1"/>
    <col min="10" max="12" width="23" style="208" customWidth="1"/>
    <col min="13" max="13" width="6" style="206" customWidth="1"/>
    <col min="14" max="14" width="22.7109375" style="206" customWidth="1"/>
    <col min="15" max="15" width="6" style="206" customWidth="1"/>
    <col min="16" max="16" width="25.28515625" style="208" customWidth="1"/>
    <col min="17" max="16384" width="9.140625" style="1"/>
  </cols>
  <sheetData>
    <row r="1" spans="1:259" s="6" customFormat="1" ht="61.5" customHeight="1" x14ac:dyDescent="0.3">
      <c r="A1" s="3"/>
      <c r="B1" s="4" t="s">
        <v>82</v>
      </c>
      <c r="C1" s="5"/>
      <c r="D1" s="46"/>
      <c r="E1" s="46"/>
      <c r="F1" s="46"/>
      <c r="G1" s="46"/>
      <c r="H1" s="47"/>
      <c r="I1" s="46"/>
      <c r="J1" s="46"/>
      <c r="K1" s="46"/>
      <c r="L1" s="46"/>
      <c r="M1" s="46"/>
      <c r="N1" s="46"/>
      <c r="O1" s="46"/>
      <c r="P1" s="46"/>
    </row>
    <row r="2" spans="1:259" s="9" customFormat="1" ht="13.5" customHeight="1" x14ac:dyDescent="0.25">
      <c r="A2" s="3"/>
      <c r="B2" s="5"/>
      <c r="C2" s="8"/>
      <c r="D2" s="48"/>
      <c r="E2" s="48"/>
      <c r="F2" s="48"/>
      <c r="G2" s="48"/>
      <c r="H2" s="49"/>
      <c r="I2" s="48"/>
      <c r="J2" s="48"/>
      <c r="K2" s="48"/>
      <c r="L2" s="48"/>
      <c r="M2" s="48"/>
      <c r="N2" s="48"/>
      <c r="O2" s="48"/>
      <c r="P2" s="48"/>
    </row>
    <row r="3" spans="1:259" s="11" customFormat="1" ht="39.75" customHeight="1" thickBot="1" x14ac:dyDescent="0.3">
      <c r="A3" s="7"/>
      <c r="B3" s="97" t="s">
        <v>474</v>
      </c>
      <c r="C3" s="10"/>
      <c r="D3" s="50"/>
      <c r="E3" s="50"/>
      <c r="F3" s="50"/>
      <c r="G3" s="50"/>
      <c r="H3" s="51"/>
      <c r="I3" s="185" t="s">
        <v>473</v>
      </c>
      <c r="J3" s="50"/>
      <c r="K3" s="50"/>
      <c r="L3" s="50"/>
      <c r="M3" s="50"/>
      <c r="N3" s="50"/>
      <c r="O3" s="50"/>
      <c r="P3" s="50"/>
    </row>
    <row r="4" spans="1:259" s="12" customFormat="1" ht="94.5" customHeight="1" thickTop="1" x14ac:dyDescent="0.25">
      <c r="A4" s="13"/>
      <c r="B4" s="211" t="s">
        <v>440</v>
      </c>
      <c r="C4" s="212"/>
      <c r="D4" s="213" t="s">
        <v>441</v>
      </c>
      <c r="E4" s="213" t="s">
        <v>78</v>
      </c>
      <c r="F4" s="214" t="s">
        <v>66</v>
      </c>
      <c r="G4" s="50"/>
      <c r="H4" s="50"/>
      <c r="I4" s="227" t="s">
        <v>83</v>
      </c>
      <c r="J4" s="213" t="s">
        <v>80</v>
      </c>
      <c r="K4" s="213" t="s">
        <v>78</v>
      </c>
      <c r="L4" s="214" t="s">
        <v>66</v>
      </c>
      <c r="M4" s="52"/>
      <c r="N4" s="53" t="s">
        <v>64</v>
      </c>
      <c r="O4" s="52"/>
      <c r="P4" s="54" t="s">
        <v>63</v>
      </c>
    </row>
    <row r="5" spans="1:259" s="12" customFormat="1" ht="21.75" customHeight="1" x14ac:dyDescent="0.25">
      <c r="A5" s="13"/>
      <c r="B5" s="215" t="s">
        <v>0</v>
      </c>
      <c r="C5" s="56"/>
      <c r="D5" s="56">
        <v>10588235.294117648</v>
      </c>
      <c r="E5" s="57"/>
      <c r="F5" s="296"/>
      <c r="G5" s="50"/>
      <c r="H5" s="50"/>
      <c r="I5" s="232">
        <v>128</v>
      </c>
      <c r="J5" s="58">
        <f>SUM(K5:L5)</f>
        <v>18834271</v>
      </c>
      <c r="K5" s="58">
        <f>E53</f>
        <v>12634271</v>
      </c>
      <c r="L5" s="216">
        <f>F53</f>
        <v>6200000</v>
      </c>
      <c r="M5" s="52"/>
      <c r="N5" s="58">
        <f>SUM(J53)</f>
        <v>4080000</v>
      </c>
      <c r="O5" s="52"/>
      <c r="P5" s="58">
        <f>SUM(P53)</f>
        <v>0</v>
      </c>
    </row>
    <row r="6" spans="1:259" s="12" customFormat="1" ht="21.75" customHeight="1" x14ac:dyDescent="0.25">
      <c r="A6" s="13"/>
      <c r="B6" s="215" t="s">
        <v>1</v>
      </c>
      <c r="C6" s="56"/>
      <c r="D6" s="56">
        <v>9411764.7058823537</v>
      </c>
      <c r="E6" s="57"/>
      <c r="F6" s="296"/>
      <c r="G6" s="50"/>
      <c r="H6" s="50"/>
      <c r="I6" s="232">
        <v>129</v>
      </c>
      <c r="J6" s="58">
        <f t="shared" ref="J6:J10" si="0">SUM(K6:L6)</f>
        <v>23151400</v>
      </c>
      <c r="K6" s="58">
        <f>E391</f>
        <v>10508300</v>
      </c>
      <c r="L6" s="216">
        <f>F391</f>
        <v>12643100</v>
      </c>
      <c r="M6" s="52"/>
      <c r="N6" s="58">
        <f>SUM(J391)</f>
        <v>1689700</v>
      </c>
      <c r="O6" s="52"/>
      <c r="P6" s="58">
        <f>SUM(P391)</f>
        <v>1689000</v>
      </c>
    </row>
    <row r="7" spans="1:259" s="12" customFormat="1" ht="21.75" customHeight="1" x14ac:dyDescent="0.25">
      <c r="A7" s="13"/>
      <c r="B7" s="215" t="s">
        <v>2</v>
      </c>
      <c r="C7" s="56"/>
      <c r="D7" s="56">
        <v>0</v>
      </c>
      <c r="E7" s="57"/>
      <c r="F7" s="297"/>
      <c r="G7" s="50"/>
      <c r="H7" s="50"/>
      <c r="I7" s="232">
        <v>130</v>
      </c>
      <c r="J7" s="58">
        <f t="shared" si="0"/>
        <v>4280000</v>
      </c>
      <c r="K7" s="58">
        <f>E410</f>
        <v>4280000</v>
      </c>
      <c r="L7" s="216">
        <f>F410</f>
        <v>0</v>
      </c>
      <c r="M7" s="52"/>
      <c r="N7" s="58">
        <f>SUM(J410)</f>
        <v>0</v>
      </c>
      <c r="O7" s="52"/>
      <c r="P7" s="58">
        <f>SUM(P410)</f>
        <v>0</v>
      </c>
    </row>
    <row r="8" spans="1:259" s="12" customFormat="1" ht="21.75" customHeight="1" x14ac:dyDescent="0.25">
      <c r="A8" s="13"/>
      <c r="B8" s="215" t="s">
        <v>3</v>
      </c>
      <c r="C8" s="59"/>
      <c r="D8" s="56">
        <v>0</v>
      </c>
      <c r="E8" s="57"/>
      <c r="F8" s="296"/>
      <c r="G8" s="50"/>
      <c r="H8" s="50"/>
      <c r="I8" s="232">
        <v>131</v>
      </c>
      <c r="J8" s="58">
        <f t="shared" si="0"/>
        <v>0</v>
      </c>
      <c r="K8" s="58">
        <f>E416</f>
        <v>0</v>
      </c>
      <c r="L8" s="216">
        <f>F416</f>
        <v>0</v>
      </c>
      <c r="M8" s="52"/>
      <c r="N8" s="58">
        <f>SUM(J410)</f>
        <v>0</v>
      </c>
      <c r="O8" s="52"/>
      <c r="P8" s="58">
        <f>SUM(P416)</f>
        <v>0</v>
      </c>
    </row>
    <row r="9" spans="1:259" s="12" customFormat="1" ht="21.75" customHeight="1" x14ac:dyDescent="0.25">
      <c r="A9" s="13"/>
      <c r="B9" s="215" t="s">
        <v>4</v>
      </c>
      <c r="C9" s="60"/>
      <c r="D9" s="56">
        <v>0</v>
      </c>
      <c r="E9" s="57"/>
      <c r="F9" s="296"/>
      <c r="G9" s="50"/>
      <c r="H9" s="50"/>
      <c r="I9" s="232">
        <v>132</v>
      </c>
      <c r="J9" s="58">
        <f t="shared" si="0"/>
        <v>0</v>
      </c>
      <c r="K9" s="58">
        <f>E420</f>
        <v>0</v>
      </c>
      <c r="L9" s="216">
        <f>F420</f>
        <v>0</v>
      </c>
      <c r="M9" s="52"/>
      <c r="N9" s="58">
        <f>SUM(J420)</f>
        <v>0</v>
      </c>
      <c r="O9" s="52"/>
      <c r="P9" s="58">
        <f>SUM(P420)</f>
        <v>0</v>
      </c>
    </row>
    <row r="10" spans="1:259" s="12" customFormat="1" ht="94.5" x14ac:dyDescent="0.25">
      <c r="A10" s="13"/>
      <c r="B10" s="215" t="s">
        <v>5</v>
      </c>
      <c r="C10" s="56"/>
      <c r="D10" s="56">
        <v>0</v>
      </c>
      <c r="E10" s="57"/>
      <c r="F10" s="296"/>
      <c r="G10" s="50"/>
      <c r="H10" s="50"/>
      <c r="I10" s="232" t="s">
        <v>81</v>
      </c>
      <c r="J10" s="58">
        <f t="shared" si="0"/>
        <v>1620000</v>
      </c>
      <c r="K10" s="61">
        <f>E428</f>
        <v>0</v>
      </c>
      <c r="L10" s="233">
        <f>F428</f>
        <v>1620000</v>
      </c>
      <c r="M10" s="52"/>
      <c r="N10" s="58">
        <f>SUM(J428)</f>
        <v>0</v>
      </c>
      <c r="O10" s="52"/>
      <c r="P10" s="58">
        <f>SUM(P428)</f>
        <v>0</v>
      </c>
    </row>
    <row r="11" spans="1:259" s="12" customFormat="1" ht="33.75" customHeight="1" thickBot="1" x14ac:dyDescent="0.3">
      <c r="A11" s="13"/>
      <c r="B11" s="287" t="s">
        <v>446</v>
      </c>
      <c r="C11" s="288"/>
      <c r="D11" s="288">
        <v>20000000</v>
      </c>
      <c r="E11" s="289"/>
      <c r="F11" s="298"/>
      <c r="G11" s="50"/>
      <c r="H11" s="50"/>
      <c r="I11" s="234" t="s">
        <v>418</v>
      </c>
      <c r="J11" s="235">
        <f>SUM(J5:J10)</f>
        <v>47885671</v>
      </c>
      <c r="K11" s="235">
        <f>SUM(K5:K10)</f>
        <v>27422571</v>
      </c>
      <c r="L11" s="236">
        <f>SUM(L5:L10)</f>
        <v>20463100</v>
      </c>
      <c r="M11" s="52"/>
      <c r="N11" s="63">
        <f>SUM(N5:N10)</f>
        <v>5769700</v>
      </c>
      <c r="O11" s="52"/>
      <c r="P11" s="63">
        <f>SUM(P5:P10)</f>
        <v>1689000</v>
      </c>
    </row>
    <row r="12" spans="1:259" s="100" customFormat="1" ht="82.5" customHeight="1" thickTop="1" thickBot="1" x14ac:dyDescent="0.25">
      <c r="A12" s="103"/>
      <c r="B12" s="290" t="s">
        <v>514</v>
      </c>
      <c r="C12" s="291"/>
      <c r="D12" s="292">
        <f>SUM(D5:D10)</f>
        <v>20000000</v>
      </c>
      <c r="E12" s="292">
        <f>D12*E13</f>
        <v>12000000</v>
      </c>
      <c r="F12" s="299">
        <f>D12*F13</f>
        <v>8000000</v>
      </c>
      <c r="G12" s="50"/>
      <c r="H12" s="50"/>
      <c r="I12" s="318"/>
      <c r="J12" s="319"/>
      <c r="K12" s="304"/>
      <c r="L12" s="305"/>
      <c r="M12" s="306"/>
      <c r="N12" s="300"/>
      <c r="O12" s="301"/>
      <c r="S12" s="101"/>
      <c r="T12" s="101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102"/>
      <c r="BK12" s="102"/>
      <c r="BL12" s="102"/>
      <c r="BM12" s="102"/>
      <c r="BN12" s="102"/>
      <c r="BO12" s="102"/>
      <c r="BP12" s="102"/>
      <c r="BQ12" s="102"/>
      <c r="BR12" s="102"/>
      <c r="BS12" s="102"/>
      <c r="BT12" s="102"/>
      <c r="BU12" s="102"/>
      <c r="BV12" s="102"/>
      <c r="BW12" s="102"/>
      <c r="BX12" s="102"/>
      <c r="BY12" s="102"/>
      <c r="BZ12" s="102"/>
      <c r="CA12" s="102"/>
      <c r="CB12" s="102"/>
      <c r="CC12" s="102"/>
      <c r="CD12" s="102"/>
      <c r="CE12" s="102"/>
      <c r="CF12" s="102"/>
      <c r="CG12" s="102"/>
      <c r="CH12" s="102"/>
      <c r="CI12" s="102"/>
      <c r="CJ12" s="102"/>
      <c r="CK12" s="102"/>
      <c r="CL12" s="102"/>
      <c r="CM12" s="102"/>
      <c r="CN12" s="102"/>
      <c r="CO12" s="102"/>
      <c r="CP12" s="102"/>
      <c r="CQ12" s="102"/>
      <c r="CR12" s="102"/>
      <c r="CS12" s="102"/>
      <c r="CT12" s="102"/>
      <c r="CU12" s="102"/>
      <c r="CV12" s="102"/>
      <c r="CW12" s="102"/>
      <c r="CX12" s="102"/>
      <c r="CY12" s="102"/>
      <c r="CZ12" s="102"/>
      <c r="DA12" s="102"/>
      <c r="DB12" s="102"/>
      <c r="DC12" s="102"/>
      <c r="DD12" s="102"/>
      <c r="DE12" s="102"/>
      <c r="DF12" s="102"/>
      <c r="DG12" s="102"/>
      <c r="DH12" s="102"/>
      <c r="DI12" s="102"/>
      <c r="DJ12" s="102"/>
      <c r="DK12" s="102"/>
      <c r="DL12" s="102"/>
      <c r="DM12" s="102"/>
      <c r="DN12" s="102"/>
      <c r="DO12" s="102"/>
      <c r="DP12" s="102"/>
      <c r="DQ12" s="102"/>
      <c r="DR12" s="102"/>
      <c r="DS12" s="102"/>
      <c r="DT12" s="102"/>
      <c r="DU12" s="102"/>
      <c r="DV12" s="102"/>
      <c r="DW12" s="102"/>
      <c r="DX12" s="102"/>
      <c r="DY12" s="102"/>
      <c r="DZ12" s="102"/>
      <c r="EA12" s="102"/>
      <c r="EB12" s="102"/>
      <c r="EC12" s="102"/>
      <c r="ED12" s="102"/>
      <c r="EE12" s="102"/>
      <c r="EF12" s="102"/>
      <c r="EG12" s="102"/>
      <c r="EH12" s="102"/>
      <c r="EI12" s="102"/>
      <c r="EJ12" s="102"/>
      <c r="EK12" s="102"/>
      <c r="EL12" s="102"/>
      <c r="EM12" s="102"/>
      <c r="EN12" s="102"/>
      <c r="EO12" s="102"/>
      <c r="EP12" s="102"/>
      <c r="EQ12" s="102"/>
      <c r="ER12" s="102"/>
      <c r="ES12" s="102"/>
      <c r="ET12" s="102"/>
      <c r="EU12" s="102"/>
      <c r="EV12" s="102"/>
      <c r="EW12" s="102"/>
      <c r="EX12" s="102"/>
      <c r="EY12" s="102"/>
      <c r="EZ12" s="102"/>
      <c r="FA12" s="102"/>
      <c r="FB12" s="102"/>
      <c r="FC12" s="102"/>
      <c r="FD12" s="102"/>
      <c r="FE12" s="102"/>
      <c r="FF12" s="102"/>
      <c r="FG12" s="102"/>
      <c r="FH12" s="102"/>
      <c r="FI12" s="102"/>
      <c r="FJ12" s="102"/>
      <c r="FK12" s="102"/>
      <c r="FL12" s="102"/>
      <c r="FM12" s="102"/>
      <c r="FN12" s="102"/>
      <c r="FO12" s="102"/>
      <c r="FP12" s="102"/>
      <c r="FQ12" s="102"/>
      <c r="FR12" s="102"/>
      <c r="FS12" s="102"/>
      <c r="FT12" s="102"/>
      <c r="FU12" s="102"/>
      <c r="FV12" s="102"/>
      <c r="FW12" s="102"/>
      <c r="FX12" s="102"/>
      <c r="FY12" s="102"/>
      <c r="FZ12" s="102"/>
      <c r="GA12" s="102"/>
      <c r="GB12" s="102"/>
      <c r="GC12" s="102"/>
      <c r="GD12" s="102"/>
      <c r="GE12" s="102"/>
      <c r="GF12" s="102"/>
      <c r="GG12" s="102"/>
      <c r="GH12" s="102"/>
      <c r="GI12" s="102"/>
      <c r="GJ12" s="102"/>
      <c r="GK12" s="102"/>
      <c r="GL12" s="102"/>
      <c r="GM12" s="102"/>
      <c r="GN12" s="102"/>
      <c r="GO12" s="102"/>
      <c r="GP12" s="102"/>
      <c r="GQ12" s="102"/>
      <c r="GR12" s="102"/>
      <c r="GS12" s="102"/>
      <c r="GT12" s="102"/>
      <c r="GU12" s="102"/>
      <c r="GV12" s="102"/>
      <c r="GW12" s="102"/>
      <c r="GX12" s="102"/>
      <c r="GY12" s="102"/>
      <c r="GZ12" s="102"/>
      <c r="HA12" s="102"/>
      <c r="HB12" s="102"/>
      <c r="HC12" s="102"/>
      <c r="HD12" s="102"/>
      <c r="HE12" s="102"/>
      <c r="HF12" s="102"/>
      <c r="HG12" s="102"/>
      <c r="HH12" s="102"/>
      <c r="HI12" s="102"/>
      <c r="HJ12" s="102"/>
      <c r="HK12" s="102"/>
      <c r="HL12" s="102"/>
      <c r="HM12" s="102"/>
      <c r="HN12" s="102"/>
      <c r="HO12" s="102"/>
      <c r="HP12" s="102"/>
      <c r="HQ12" s="102"/>
      <c r="HR12" s="102"/>
      <c r="HS12" s="102"/>
      <c r="HT12" s="102"/>
      <c r="HU12" s="102"/>
      <c r="HV12" s="102"/>
      <c r="HW12" s="102"/>
      <c r="HX12" s="102"/>
      <c r="HY12" s="102"/>
      <c r="HZ12" s="102"/>
      <c r="IA12" s="102"/>
      <c r="IB12" s="102"/>
      <c r="IC12" s="102"/>
      <c r="ID12" s="102"/>
      <c r="IE12" s="102"/>
      <c r="IF12" s="102"/>
      <c r="IG12" s="102"/>
      <c r="IH12" s="102"/>
      <c r="II12" s="102"/>
      <c r="IJ12" s="102"/>
      <c r="IK12" s="102"/>
      <c r="IL12" s="102"/>
      <c r="IM12" s="102"/>
      <c r="IN12" s="102"/>
      <c r="IO12" s="102"/>
      <c r="IP12" s="102"/>
      <c r="IQ12" s="102"/>
      <c r="IR12" s="102"/>
      <c r="IS12" s="102"/>
      <c r="IT12" s="102"/>
      <c r="IU12" s="102"/>
      <c r="IV12" s="102"/>
      <c r="IW12" s="102"/>
      <c r="IX12" s="102"/>
    </row>
    <row r="13" spans="1:259" s="100" customFormat="1" ht="43.5" customHeight="1" thickTop="1" thickBot="1" x14ac:dyDescent="0.25">
      <c r="A13" s="103"/>
      <c r="B13" s="316" t="s">
        <v>515</v>
      </c>
      <c r="C13" s="317"/>
      <c r="D13" s="293">
        <v>1</v>
      </c>
      <c r="E13" s="294">
        <f>100%-F13</f>
        <v>0.6</v>
      </c>
      <c r="F13" s="295">
        <v>0.4</v>
      </c>
      <c r="G13" s="102"/>
      <c r="H13" s="97"/>
      <c r="I13" s="306"/>
      <c r="J13" s="306"/>
      <c r="K13" s="306"/>
      <c r="L13" s="306"/>
      <c r="M13" s="306"/>
      <c r="N13" s="300"/>
      <c r="O13" s="300"/>
      <c r="P13" s="108"/>
      <c r="Q13" s="108"/>
      <c r="R13" s="108"/>
      <c r="S13" s="109"/>
      <c r="T13" s="109"/>
      <c r="U13" s="109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102"/>
      <c r="BK13" s="102"/>
      <c r="BL13" s="102"/>
      <c r="BM13" s="102"/>
      <c r="BN13" s="102"/>
      <c r="BO13" s="102"/>
      <c r="BP13" s="102"/>
      <c r="BQ13" s="102"/>
      <c r="BR13" s="102"/>
      <c r="BS13" s="102"/>
      <c r="BT13" s="102"/>
      <c r="BU13" s="102"/>
      <c r="BV13" s="102"/>
      <c r="BW13" s="102"/>
      <c r="BX13" s="102"/>
      <c r="BY13" s="102"/>
      <c r="BZ13" s="102"/>
      <c r="CA13" s="102"/>
      <c r="CB13" s="102"/>
      <c r="CC13" s="102"/>
      <c r="CD13" s="102"/>
      <c r="CE13" s="102"/>
      <c r="CF13" s="102"/>
      <c r="CG13" s="102"/>
      <c r="CH13" s="102"/>
      <c r="CI13" s="102"/>
      <c r="CJ13" s="102"/>
      <c r="CK13" s="102"/>
      <c r="CL13" s="102"/>
      <c r="CM13" s="102"/>
      <c r="CN13" s="102"/>
      <c r="CO13" s="102"/>
      <c r="CP13" s="102"/>
      <c r="CQ13" s="102"/>
      <c r="CR13" s="102"/>
      <c r="CS13" s="102"/>
      <c r="CT13" s="102"/>
      <c r="CU13" s="102"/>
      <c r="CV13" s="102"/>
      <c r="CW13" s="102"/>
      <c r="CX13" s="102"/>
      <c r="CY13" s="102"/>
      <c r="CZ13" s="102"/>
      <c r="DA13" s="102"/>
      <c r="DB13" s="102"/>
      <c r="DC13" s="102"/>
      <c r="DD13" s="102"/>
      <c r="DE13" s="102"/>
      <c r="DF13" s="102"/>
      <c r="DG13" s="102"/>
      <c r="DH13" s="102"/>
      <c r="DI13" s="102"/>
      <c r="DJ13" s="102"/>
      <c r="DK13" s="102"/>
      <c r="DL13" s="102"/>
      <c r="DM13" s="102"/>
      <c r="DN13" s="102"/>
      <c r="DO13" s="102"/>
      <c r="DP13" s="102"/>
      <c r="DQ13" s="102"/>
      <c r="DR13" s="102"/>
      <c r="DS13" s="102"/>
      <c r="DT13" s="102"/>
      <c r="DU13" s="102"/>
      <c r="DV13" s="102"/>
      <c r="DW13" s="102"/>
      <c r="DX13" s="102"/>
      <c r="DY13" s="102"/>
      <c r="DZ13" s="102"/>
      <c r="EA13" s="102"/>
      <c r="EB13" s="102"/>
      <c r="EC13" s="102"/>
      <c r="ED13" s="102"/>
      <c r="EE13" s="102"/>
      <c r="EF13" s="102"/>
      <c r="EG13" s="102"/>
      <c r="EH13" s="102"/>
      <c r="EI13" s="102"/>
      <c r="EJ13" s="102"/>
      <c r="EK13" s="102"/>
      <c r="EL13" s="102"/>
      <c r="EM13" s="102"/>
      <c r="EN13" s="102"/>
      <c r="EO13" s="102"/>
      <c r="EP13" s="102"/>
      <c r="EQ13" s="102"/>
      <c r="ER13" s="102"/>
      <c r="ES13" s="102"/>
      <c r="ET13" s="102"/>
      <c r="EU13" s="102"/>
      <c r="EV13" s="102"/>
      <c r="EW13" s="102"/>
      <c r="EX13" s="102"/>
      <c r="EY13" s="102"/>
      <c r="EZ13" s="102"/>
      <c r="FA13" s="102"/>
      <c r="FB13" s="102"/>
      <c r="FC13" s="102"/>
      <c r="FD13" s="102"/>
      <c r="FE13" s="102"/>
      <c r="FF13" s="102"/>
      <c r="FG13" s="102"/>
      <c r="FH13" s="102"/>
      <c r="FI13" s="102"/>
      <c r="FJ13" s="102"/>
      <c r="FK13" s="102"/>
      <c r="FL13" s="102"/>
      <c r="FM13" s="102"/>
      <c r="FN13" s="102"/>
      <c r="FO13" s="102"/>
      <c r="FP13" s="102"/>
      <c r="FQ13" s="102"/>
      <c r="FR13" s="102"/>
      <c r="FS13" s="102"/>
      <c r="FT13" s="102"/>
      <c r="FU13" s="102"/>
      <c r="FV13" s="102"/>
      <c r="FW13" s="102"/>
      <c r="FX13" s="102"/>
      <c r="FY13" s="102"/>
      <c r="FZ13" s="102"/>
      <c r="GA13" s="102"/>
      <c r="GB13" s="102"/>
      <c r="GC13" s="102"/>
      <c r="GD13" s="102"/>
      <c r="GE13" s="102"/>
      <c r="GF13" s="102"/>
      <c r="GG13" s="102"/>
      <c r="GH13" s="102"/>
      <c r="GI13" s="102"/>
      <c r="GJ13" s="102"/>
      <c r="GK13" s="102"/>
      <c r="GL13" s="102"/>
      <c r="GM13" s="102"/>
      <c r="GN13" s="102"/>
      <c r="GO13" s="102"/>
      <c r="GP13" s="102"/>
      <c r="GQ13" s="102"/>
      <c r="GR13" s="102"/>
      <c r="GS13" s="102"/>
      <c r="GT13" s="102"/>
      <c r="GU13" s="102"/>
      <c r="GV13" s="102"/>
      <c r="GW13" s="102"/>
      <c r="GX13" s="102"/>
      <c r="GY13" s="102"/>
      <c r="GZ13" s="102"/>
      <c r="HA13" s="102"/>
      <c r="HB13" s="102"/>
      <c r="HC13" s="102"/>
      <c r="HD13" s="102"/>
      <c r="HE13" s="102"/>
      <c r="HF13" s="102"/>
      <c r="HG13" s="102"/>
      <c r="HH13" s="102"/>
      <c r="HI13" s="102"/>
      <c r="HJ13" s="102"/>
      <c r="HK13" s="102"/>
      <c r="HL13" s="102"/>
      <c r="HM13" s="102"/>
      <c r="HN13" s="102"/>
      <c r="HO13" s="102"/>
      <c r="HP13" s="102"/>
      <c r="HQ13" s="102"/>
      <c r="HR13" s="102"/>
      <c r="HS13" s="102"/>
      <c r="HT13" s="102"/>
      <c r="HU13" s="102"/>
      <c r="HV13" s="102"/>
      <c r="HW13" s="102"/>
      <c r="HX13" s="102"/>
      <c r="HY13" s="102"/>
      <c r="HZ13" s="102"/>
      <c r="IA13" s="102"/>
      <c r="IB13" s="102"/>
      <c r="IC13" s="102"/>
      <c r="ID13" s="102"/>
      <c r="IE13" s="102"/>
      <c r="IF13" s="102"/>
      <c r="IG13" s="102"/>
      <c r="IH13" s="102"/>
      <c r="II13" s="102"/>
      <c r="IJ13" s="102"/>
      <c r="IK13" s="102"/>
      <c r="IL13" s="102"/>
      <c r="IM13" s="102"/>
      <c r="IN13" s="102"/>
      <c r="IO13" s="102"/>
      <c r="IP13" s="102"/>
      <c r="IQ13" s="102"/>
      <c r="IR13" s="102"/>
      <c r="IS13" s="102"/>
      <c r="IT13" s="102"/>
      <c r="IU13" s="102"/>
      <c r="IV13" s="102"/>
      <c r="IW13" s="102"/>
      <c r="IX13" s="102"/>
      <c r="IY13" s="102"/>
    </row>
    <row r="14" spans="1:259" s="12" customFormat="1" ht="16.5" thickTop="1" x14ac:dyDescent="0.25">
      <c r="A14" s="13"/>
      <c r="B14" s="13"/>
      <c r="C14" s="13"/>
      <c r="D14" s="65"/>
      <c r="E14" s="65"/>
      <c r="F14" s="65"/>
      <c r="G14" s="65"/>
      <c r="H14" s="64"/>
      <c r="I14" s="302"/>
      <c r="J14" s="302"/>
      <c r="K14" s="302"/>
      <c r="L14" s="302"/>
      <c r="M14" s="303"/>
      <c r="N14" s="302"/>
      <c r="O14" s="303"/>
      <c r="P14" s="55"/>
    </row>
    <row r="15" spans="1:259" s="98" customFormat="1" ht="32.450000000000003" customHeight="1" thickBot="1" x14ac:dyDescent="0.35">
      <c r="A15" s="96"/>
      <c r="B15" s="97" t="s">
        <v>442</v>
      </c>
      <c r="C15" s="97"/>
      <c r="D15" s="97"/>
      <c r="E15" s="97"/>
      <c r="F15" s="97"/>
      <c r="G15" s="97"/>
      <c r="H15" s="97"/>
      <c r="I15" s="97" t="s">
        <v>443</v>
      </c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  <c r="BD15" s="97"/>
      <c r="BE15" s="97"/>
      <c r="BF15" s="97"/>
      <c r="BG15" s="97"/>
      <c r="BH15" s="97"/>
      <c r="BI15" s="97"/>
      <c r="BJ15" s="97"/>
      <c r="BK15" s="97"/>
      <c r="BL15" s="97"/>
      <c r="BM15" s="97"/>
      <c r="BN15" s="97"/>
      <c r="BO15" s="97"/>
      <c r="BP15" s="97"/>
      <c r="BQ15" s="97"/>
      <c r="BR15" s="97"/>
      <c r="BS15" s="97"/>
      <c r="BT15" s="97"/>
      <c r="BU15" s="97"/>
      <c r="BV15" s="97"/>
      <c r="BW15" s="97"/>
      <c r="BX15" s="97"/>
      <c r="BY15" s="97"/>
      <c r="BZ15" s="97"/>
      <c r="CA15" s="97"/>
      <c r="CB15" s="97"/>
      <c r="CC15" s="97"/>
      <c r="CD15" s="97"/>
      <c r="CE15" s="97"/>
      <c r="CF15" s="97"/>
      <c r="CG15" s="97"/>
      <c r="CH15" s="97"/>
      <c r="CI15" s="97"/>
      <c r="CJ15" s="97"/>
      <c r="CK15" s="97"/>
      <c r="CL15" s="97"/>
      <c r="CM15" s="97"/>
      <c r="CN15" s="97"/>
      <c r="CO15" s="97"/>
      <c r="CP15" s="97"/>
      <c r="CQ15" s="97"/>
      <c r="CR15" s="97"/>
      <c r="CS15" s="97"/>
      <c r="CT15" s="97"/>
      <c r="CU15" s="97"/>
      <c r="CV15" s="97"/>
      <c r="CW15" s="97"/>
      <c r="CX15" s="97"/>
      <c r="CY15" s="97"/>
      <c r="CZ15" s="97"/>
      <c r="DA15" s="97"/>
      <c r="DB15" s="97"/>
      <c r="DC15" s="97"/>
      <c r="DD15" s="97"/>
      <c r="DE15" s="97"/>
      <c r="DF15" s="97"/>
      <c r="DG15" s="97"/>
      <c r="DH15" s="97"/>
      <c r="DI15" s="97"/>
      <c r="DJ15" s="97"/>
      <c r="DK15" s="97"/>
      <c r="DL15" s="97"/>
      <c r="DM15" s="97"/>
      <c r="DN15" s="97"/>
      <c r="DO15" s="97"/>
      <c r="DP15" s="97"/>
      <c r="DQ15" s="97"/>
      <c r="DR15" s="97"/>
      <c r="DS15" s="97"/>
      <c r="DT15" s="97"/>
      <c r="DU15" s="97"/>
      <c r="DV15" s="97"/>
      <c r="DW15" s="97"/>
      <c r="DX15" s="97"/>
      <c r="DY15" s="97"/>
      <c r="DZ15" s="97"/>
      <c r="EA15" s="97"/>
      <c r="EB15" s="97"/>
      <c r="EC15" s="97"/>
      <c r="ED15" s="97"/>
      <c r="EE15" s="97"/>
      <c r="EF15" s="97"/>
      <c r="EG15" s="97"/>
      <c r="EH15" s="97"/>
      <c r="EI15" s="97"/>
      <c r="EJ15" s="97"/>
      <c r="EK15" s="97"/>
      <c r="EL15" s="97"/>
      <c r="EM15" s="97"/>
      <c r="EN15" s="97"/>
      <c r="EO15" s="97"/>
      <c r="EP15" s="97"/>
      <c r="EQ15" s="97"/>
      <c r="ER15" s="97"/>
      <c r="ES15" s="97"/>
      <c r="ET15" s="97"/>
      <c r="EU15" s="97"/>
      <c r="EV15" s="97"/>
      <c r="EW15" s="97"/>
      <c r="EX15" s="97"/>
      <c r="EY15" s="97"/>
      <c r="EZ15" s="97"/>
      <c r="FA15" s="97"/>
      <c r="FB15" s="97"/>
      <c r="FC15" s="97"/>
      <c r="FD15" s="97"/>
      <c r="FE15" s="97"/>
      <c r="FF15" s="97"/>
      <c r="FG15" s="97"/>
      <c r="FH15" s="97"/>
      <c r="FI15" s="97"/>
      <c r="FJ15" s="97"/>
      <c r="FK15" s="97"/>
      <c r="FL15" s="97"/>
      <c r="FM15" s="97"/>
      <c r="FN15" s="97"/>
      <c r="FO15" s="97"/>
      <c r="FP15" s="97"/>
      <c r="FQ15" s="97"/>
      <c r="FR15" s="97"/>
      <c r="FS15" s="97"/>
      <c r="FT15" s="97"/>
      <c r="FU15" s="97"/>
      <c r="FV15" s="97"/>
      <c r="FW15" s="97"/>
      <c r="FX15" s="97"/>
      <c r="FY15" s="97"/>
      <c r="FZ15" s="97"/>
      <c r="GA15" s="97"/>
      <c r="GB15" s="97"/>
      <c r="GC15" s="97"/>
      <c r="GD15" s="97"/>
      <c r="GE15" s="97"/>
      <c r="GF15" s="97"/>
      <c r="GG15" s="97"/>
      <c r="GH15" s="97"/>
      <c r="GI15" s="97"/>
      <c r="GJ15" s="97"/>
      <c r="GK15" s="97"/>
      <c r="GL15" s="97"/>
      <c r="GM15" s="97"/>
      <c r="GN15" s="97"/>
      <c r="GO15" s="97"/>
      <c r="GP15" s="97"/>
      <c r="GQ15" s="97"/>
      <c r="GR15" s="97"/>
      <c r="GS15" s="97"/>
      <c r="GT15" s="97"/>
      <c r="GU15" s="97"/>
      <c r="GV15" s="97"/>
      <c r="GW15" s="97"/>
      <c r="GX15" s="97"/>
      <c r="GY15" s="97"/>
      <c r="GZ15" s="97"/>
      <c r="HA15" s="97"/>
      <c r="HB15" s="97"/>
      <c r="HC15" s="97"/>
      <c r="HD15" s="97"/>
      <c r="HE15" s="97"/>
      <c r="HF15" s="97"/>
      <c r="HG15" s="97"/>
      <c r="HH15" s="97"/>
      <c r="HI15" s="97"/>
      <c r="HJ15" s="97"/>
      <c r="HK15" s="97"/>
      <c r="HL15" s="97"/>
      <c r="HM15" s="97"/>
      <c r="HN15" s="97"/>
      <c r="HO15" s="97"/>
      <c r="HP15" s="97"/>
      <c r="HQ15" s="97"/>
      <c r="HR15" s="97"/>
      <c r="HS15" s="97"/>
      <c r="HT15" s="97"/>
      <c r="HU15" s="97"/>
      <c r="HV15" s="97"/>
      <c r="HW15" s="97"/>
      <c r="HX15" s="97"/>
      <c r="HY15" s="97"/>
      <c r="HZ15" s="97"/>
      <c r="IA15" s="97"/>
      <c r="IB15" s="97"/>
      <c r="IC15" s="97"/>
      <c r="ID15" s="97"/>
      <c r="IE15" s="97"/>
      <c r="IF15" s="97"/>
      <c r="IG15" s="97"/>
      <c r="IH15" s="97"/>
      <c r="II15" s="97"/>
      <c r="IJ15" s="97"/>
      <c r="IK15" s="97"/>
      <c r="IL15" s="97"/>
      <c r="IM15" s="97"/>
      <c r="IN15" s="97"/>
      <c r="IO15" s="97"/>
      <c r="IP15" s="97"/>
      <c r="IQ15" s="97"/>
      <c r="IR15" s="97"/>
      <c r="IS15" s="97"/>
      <c r="IT15" s="97"/>
      <c r="IU15" s="97"/>
      <c r="IV15" s="97"/>
      <c r="IW15" s="97"/>
      <c r="IX15" s="97"/>
      <c r="IY15" s="97"/>
    </row>
    <row r="16" spans="1:259" s="100" customFormat="1" ht="100.5" customHeight="1" thickTop="1" x14ac:dyDescent="0.2">
      <c r="A16" s="99"/>
      <c r="B16" s="211" t="s">
        <v>440</v>
      </c>
      <c r="C16" s="212"/>
      <c r="D16" s="219" t="s">
        <v>476</v>
      </c>
      <c r="E16" s="220" t="s">
        <v>78</v>
      </c>
      <c r="F16" s="220" t="s">
        <v>66</v>
      </c>
      <c r="G16" s="221" t="s">
        <v>79</v>
      </c>
      <c r="H16" s="97"/>
      <c r="I16" s="227" t="s">
        <v>83</v>
      </c>
      <c r="J16" s="220" t="s">
        <v>80</v>
      </c>
      <c r="K16" s="220" t="s">
        <v>78</v>
      </c>
      <c r="L16" s="221" t="s">
        <v>66</v>
      </c>
      <c r="M16" s="97"/>
      <c r="N16" s="97"/>
      <c r="O16" s="97"/>
      <c r="S16" s="101"/>
      <c r="T16" s="101"/>
      <c r="U16" s="101"/>
      <c r="V16" s="101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  <c r="AY16" s="102"/>
      <c r="AZ16" s="102"/>
      <c r="BA16" s="102"/>
      <c r="BB16" s="102"/>
      <c r="BC16" s="102"/>
      <c r="BD16" s="102"/>
      <c r="BE16" s="102"/>
      <c r="BF16" s="102"/>
      <c r="BG16" s="102"/>
      <c r="BH16" s="102"/>
      <c r="BI16" s="102"/>
      <c r="BJ16" s="102"/>
      <c r="BK16" s="102"/>
      <c r="BL16" s="102"/>
      <c r="BM16" s="102"/>
      <c r="BN16" s="102"/>
      <c r="BO16" s="102"/>
      <c r="BP16" s="102"/>
      <c r="BQ16" s="102"/>
      <c r="BR16" s="102"/>
      <c r="BS16" s="102"/>
      <c r="BT16" s="102"/>
      <c r="BU16" s="102"/>
      <c r="BV16" s="102"/>
      <c r="BW16" s="102"/>
      <c r="BX16" s="102"/>
      <c r="BY16" s="102"/>
      <c r="BZ16" s="102"/>
      <c r="CA16" s="102"/>
      <c r="CB16" s="102"/>
      <c r="CC16" s="102"/>
      <c r="CD16" s="102"/>
      <c r="CE16" s="102"/>
      <c r="CF16" s="102"/>
      <c r="CG16" s="102"/>
      <c r="CH16" s="102"/>
      <c r="CI16" s="102"/>
      <c r="CJ16" s="102"/>
      <c r="CK16" s="102"/>
      <c r="CL16" s="102"/>
      <c r="CM16" s="102"/>
      <c r="CN16" s="102"/>
      <c r="CO16" s="102"/>
      <c r="CP16" s="102"/>
      <c r="CQ16" s="102"/>
      <c r="CR16" s="102"/>
      <c r="CS16" s="102"/>
      <c r="CT16" s="102"/>
      <c r="CU16" s="102"/>
      <c r="CV16" s="102"/>
      <c r="CW16" s="102"/>
      <c r="CX16" s="102"/>
      <c r="CY16" s="102"/>
      <c r="CZ16" s="102"/>
      <c r="DA16" s="102"/>
      <c r="DB16" s="102"/>
      <c r="DC16" s="102"/>
      <c r="DD16" s="102"/>
      <c r="DE16" s="102"/>
      <c r="DF16" s="102"/>
      <c r="DG16" s="102"/>
      <c r="DH16" s="102"/>
      <c r="DI16" s="102"/>
      <c r="DJ16" s="102"/>
      <c r="DK16" s="102"/>
      <c r="DL16" s="102"/>
      <c r="DM16" s="102"/>
      <c r="DN16" s="102"/>
      <c r="DO16" s="102"/>
      <c r="DP16" s="102"/>
      <c r="DQ16" s="102"/>
      <c r="DR16" s="102"/>
      <c r="DS16" s="102"/>
      <c r="DT16" s="102"/>
      <c r="DU16" s="102"/>
      <c r="DV16" s="102"/>
      <c r="DW16" s="102"/>
      <c r="DX16" s="102"/>
      <c r="DY16" s="102"/>
      <c r="DZ16" s="102"/>
      <c r="EA16" s="102"/>
      <c r="EB16" s="102"/>
      <c r="EC16" s="102"/>
      <c r="ED16" s="102"/>
      <c r="EE16" s="102"/>
      <c r="EF16" s="102"/>
      <c r="EG16" s="102"/>
      <c r="EH16" s="102"/>
      <c r="EI16" s="102"/>
      <c r="EJ16" s="102"/>
      <c r="EK16" s="102"/>
      <c r="EL16" s="102"/>
      <c r="EM16" s="102"/>
      <c r="EN16" s="102"/>
      <c r="EO16" s="102"/>
      <c r="EP16" s="102"/>
      <c r="EQ16" s="102"/>
      <c r="ER16" s="102"/>
      <c r="ES16" s="102"/>
      <c r="ET16" s="102"/>
      <c r="EU16" s="102"/>
      <c r="EV16" s="102"/>
      <c r="EW16" s="102"/>
      <c r="EX16" s="102"/>
      <c r="EY16" s="102"/>
      <c r="EZ16" s="102"/>
      <c r="FA16" s="102"/>
      <c r="FB16" s="102"/>
      <c r="FC16" s="102"/>
      <c r="FD16" s="102"/>
      <c r="FE16" s="102"/>
      <c r="FF16" s="102"/>
      <c r="FG16" s="102"/>
      <c r="FH16" s="102"/>
      <c r="FI16" s="102"/>
      <c r="FJ16" s="102"/>
      <c r="FK16" s="102"/>
      <c r="FL16" s="102"/>
      <c r="FM16" s="102"/>
      <c r="FN16" s="102"/>
      <c r="FO16" s="102"/>
      <c r="FP16" s="102"/>
      <c r="FQ16" s="102"/>
      <c r="FR16" s="102"/>
      <c r="FS16" s="102"/>
      <c r="FT16" s="102"/>
      <c r="FU16" s="102"/>
      <c r="FV16" s="102"/>
      <c r="FW16" s="102"/>
      <c r="FX16" s="102"/>
      <c r="FY16" s="102"/>
      <c r="FZ16" s="102"/>
      <c r="GA16" s="102"/>
      <c r="GB16" s="102"/>
      <c r="GC16" s="102"/>
      <c r="GD16" s="102"/>
      <c r="GE16" s="102"/>
      <c r="GF16" s="102"/>
      <c r="GG16" s="102"/>
      <c r="GH16" s="102"/>
      <c r="GI16" s="102"/>
      <c r="GJ16" s="102"/>
      <c r="GK16" s="102"/>
      <c r="GL16" s="102"/>
      <c r="GM16" s="102"/>
      <c r="GN16" s="102"/>
      <c r="GO16" s="102"/>
      <c r="GP16" s="102"/>
      <c r="GQ16" s="102"/>
      <c r="GR16" s="102"/>
      <c r="GS16" s="102"/>
      <c r="GT16" s="102"/>
      <c r="GU16" s="102"/>
      <c r="GV16" s="102"/>
      <c r="GW16" s="102"/>
      <c r="GX16" s="102"/>
      <c r="GY16" s="102"/>
      <c r="GZ16" s="102"/>
      <c r="HA16" s="102"/>
      <c r="HB16" s="102"/>
      <c r="HC16" s="102"/>
      <c r="HD16" s="102"/>
      <c r="HE16" s="102"/>
      <c r="HF16" s="102"/>
      <c r="HG16" s="102"/>
      <c r="HH16" s="102"/>
      <c r="HI16" s="102"/>
      <c r="HJ16" s="102"/>
      <c r="HK16" s="102"/>
      <c r="HL16" s="102"/>
      <c r="HM16" s="102"/>
      <c r="HN16" s="102"/>
      <c r="HO16" s="102"/>
      <c r="HP16" s="102"/>
      <c r="HQ16" s="102"/>
      <c r="HR16" s="102"/>
      <c r="HS16" s="102"/>
      <c r="HT16" s="102"/>
      <c r="HU16" s="102"/>
      <c r="HV16" s="102"/>
      <c r="HW16" s="102"/>
      <c r="HX16" s="102"/>
      <c r="HY16" s="102"/>
      <c r="HZ16" s="102"/>
      <c r="IA16" s="102"/>
      <c r="IB16" s="102"/>
      <c r="IC16" s="102"/>
      <c r="ID16" s="102"/>
      <c r="IE16" s="102"/>
      <c r="IF16" s="102"/>
      <c r="IG16" s="102"/>
      <c r="IH16" s="102"/>
      <c r="II16" s="102"/>
      <c r="IJ16" s="102"/>
      <c r="IK16" s="102"/>
      <c r="IL16" s="102"/>
      <c r="IM16" s="102"/>
      <c r="IN16" s="102"/>
      <c r="IO16" s="102"/>
      <c r="IP16" s="102"/>
      <c r="IQ16" s="102"/>
      <c r="IR16" s="102"/>
      <c r="IS16" s="102"/>
      <c r="IT16" s="102"/>
      <c r="IU16" s="102"/>
      <c r="IV16" s="102"/>
      <c r="IW16" s="102"/>
      <c r="IX16" s="102"/>
    </row>
    <row r="17" spans="1:259" s="100" customFormat="1" ht="94.5" x14ac:dyDescent="0.2">
      <c r="A17" s="103"/>
      <c r="B17" s="222" t="s">
        <v>444</v>
      </c>
      <c r="C17" s="223"/>
      <c r="D17" s="104">
        <v>22397419</v>
      </c>
      <c r="E17" s="105"/>
      <c r="F17" s="105"/>
      <c r="G17" s="224"/>
      <c r="H17" s="97"/>
      <c r="I17" s="222" t="s">
        <v>444</v>
      </c>
      <c r="J17" s="106">
        <f>E450</f>
        <v>19402921.829999998</v>
      </c>
      <c r="K17" s="106"/>
      <c r="L17" s="228"/>
      <c r="M17" s="97"/>
      <c r="N17" s="97"/>
      <c r="O17" s="97"/>
      <c r="S17" s="101"/>
      <c r="T17" s="101"/>
      <c r="U17" s="101"/>
      <c r="V17" s="101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102"/>
      <c r="AU17" s="102"/>
      <c r="AV17" s="102"/>
      <c r="AW17" s="102"/>
      <c r="AX17" s="102"/>
      <c r="AY17" s="102"/>
      <c r="AZ17" s="102"/>
      <c r="BA17" s="102"/>
      <c r="BB17" s="102"/>
      <c r="BC17" s="102"/>
      <c r="BD17" s="102"/>
      <c r="BE17" s="102"/>
      <c r="BF17" s="102"/>
      <c r="BG17" s="102"/>
      <c r="BH17" s="102"/>
      <c r="BI17" s="102"/>
      <c r="BJ17" s="102"/>
      <c r="BK17" s="102"/>
      <c r="BL17" s="102"/>
      <c r="BM17" s="102"/>
      <c r="BN17" s="102"/>
      <c r="BO17" s="102"/>
      <c r="BP17" s="102"/>
      <c r="BQ17" s="102"/>
      <c r="BR17" s="102"/>
      <c r="BS17" s="102"/>
      <c r="BT17" s="102"/>
      <c r="BU17" s="102"/>
      <c r="BV17" s="102"/>
      <c r="BW17" s="102"/>
      <c r="BX17" s="102"/>
      <c r="BY17" s="102"/>
      <c r="BZ17" s="102"/>
      <c r="CA17" s="102"/>
      <c r="CB17" s="102"/>
      <c r="CC17" s="102"/>
      <c r="CD17" s="102"/>
      <c r="CE17" s="102"/>
      <c r="CF17" s="102"/>
      <c r="CG17" s="102"/>
      <c r="CH17" s="102"/>
      <c r="CI17" s="102"/>
      <c r="CJ17" s="102"/>
      <c r="CK17" s="102"/>
      <c r="CL17" s="102"/>
      <c r="CM17" s="102"/>
      <c r="CN17" s="102"/>
      <c r="CO17" s="102"/>
      <c r="CP17" s="102"/>
      <c r="CQ17" s="102"/>
      <c r="CR17" s="102"/>
      <c r="CS17" s="102"/>
      <c r="CT17" s="102"/>
      <c r="CU17" s="102"/>
      <c r="CV17" s="102"/>
      <c r="CW17" s="102"/>
      <c r="CX17" s="102"/>
      <c r="CY17" s="102"/>
      <c r="CZ17" s="102"/>
      <c r="DA17" s="102"/>
      <c r="DB17" s="102"/>
      <c r="DC17" s="102"/>
      <c r="DD17" s="102"/>
      <c r="DE17" s="102"/>
      <c r="DF17" s="102"/>
      <c r="DG17" s="102"/>
      <c r="DH17" s="102"/>
      <c r="DI17" s="102"/>
      <c r="DJ17" s="102"/>
      <c r="DK17" s="102"/>
      <c r="DL17" s="102"/>
      <c r="DM17" s="102"/>
      <c r="DN17" s="102"/>
      <c r="DO17" s="102"/>
      <c r="DP17" s="102"/>
      <c r="DQ17" s="102"/>
      <c r="DR17" s="102"/>
      <c r="DS17" s="102"/>
      <c r="DT17" s="102"/>
      <c r="DU17" s="102"/>
      <c r="DV17" s="102"/>
      <c r="DW17" s="102"/>
      <c r="DX17" s="102"/>
      <c r="DY17" s="102"/>
      <c r="DZ17" s="102"/>
      <c r="EA17" s="102"/>
      <c r="EB17" s="102"/>
      <c r="EC17" s="102"/>
      <c r="ED17" s="102"/>
      <c r="EE17" s="102"/>
      <c r="EF17" s="102"/>
      <c r="EG17" s="102"/>
      <c r="EH17" s="102"/>
      <c r="EI17" s="102"/>
      <c r="EJ17" s="102"/>
      <c r="EK17" s="102"/>
      <c r="EL17" s="102"/>
      <c r="EM17" s="102"/>
      <c r="EN17" s="102"/>
      <c r="EO17" s="102"/>
      <c r="EP17" s="102"/>
      <c r="EQ17" s="102"/>
      <c r="ER17" s="102"/>
      <c r="ES17" s="102"/>
      <c r="ET17" s="102"/>
      <c r="EU17" s="102"/>
      <c r="EV17" s="102"/>
      <c r="EW17" s="102"/>
      <c r="EX17" s="102"/>
      <c r="EY17" s="102"/>
      <c r="EZ17" s="102"/>
      <c r="FA17" s="102"/>
      <c r="FB17" s="102"/>
      <c r="FC17" s="102"/>
      <c r="FD17" s="102"/>
      <c r="FE17" s="102"/>
      <c r="FF17" s="102"/>
      <c r="FG17" s="102"/>
      <c r="FH17" s="102"/>
      <c r="FI17" s="102"/>
      <c r="FJ17" s="102"/>
      <c r="FK17" s="102"/>
      <c r="FL17" s="102"/>
      <c r="FM17" s="102"/>
      <c r="FN17" s="102"/>
      <c r="FO17" s="102"/>
      <c r="FP17" s="102"/>
      <c r="FQ17" s="102"/>
      <c r="FR17" s="102"/>
      <c r="FS17" s="102"/>
      <c r="FT17" s="102"/>
      <c r="FU17" s="102"/>
      <c r="FV17" s="102"/>
      <c r="FW17" s="102"/>
      <c r="FX17" s="102"/>
      <c r="FY17" s="102"/>
      <c r="FZ17" s="102"/>
      <c r="GA17" s="102"/>
      <c r="GB17" s="102"/>
      <c r="GC17" s="102"/>
      <c r="GD17" s="102"/>
      <c r="GE17" s="102"/>
      <c r="GF17" s="102"/>
      <c r="GG17" s="102"/>
      <c r="GH17" s="102"/>
      <c r="GI17" s="102"/>
      <c r="GJ17" s="102"/>
      <c r="GK17" s="102"/>
      <c r="GL17" s="102"/>
      <c r="GM17" s="102"/>
      <c r="GN17" s="102"/>
      <c r="GO17" s="102"/>
      <c r="GP17" s="102"/>
      <c r="GQ17" s="102"/>
      <c r="GR17" s="102"/>
      <c r="GS17" s="102"/>
      <c r="GT17" s="102"/>
      <c r="GU17" s="102"/>
      <c r="GV17" s="102"/>
      <c r="GW17" s="102"/>
      <c r="GX17" s="102"/>
      <c r="GY17" s="102"/>
      <c r="GZ17" s="102"/>
      <c r="HA17" s="102"/>
      <c r="HB17" s="102"/>
      <c r="HC17" s="102"/>
      <c r="HD17" s="102"/>
      <c r="HE17" s="102"/>
      <c r="HF17" s="102"/>
      <c r="HG17" s="102"/>
      <c r="HH17" s="102"/>
      <c r="HI17" s="102"/>
      <c r="HJ17" s="102"/>
      <c r="HK17" s="102"/>
      <c r="HL17" s="102"/>
      <c r="HM17" s="102"/>
      <c r="HN17" s="102"/>
      <c r="HO17" s="102"/>
      <c r="HP17" s="102"/>
      <c r="HQ17" s="102"/>
      <c r="HR17" s="102"/>
      <c r="HS17" s="102"/>
      <c r="HT17" s="102"/>
      <c r="HU17" s="102"/>
      <c r="HV17" s="102"/>
      <c r="HW17" s="102"/>
      <c r="HX17" s="102"/>
      <c r="HY17" s="102"/>
      <c r="HZ17" s="102"/>
      <c r="IA17" s="102"/>
      <c r="IB17" s="102"/>
      <c r="IC17" s="102"/>
      <c r="ID17" s="102"/>
      <c r="IE17" s="102"/>
      <c r="IF17" s="102"/>
      <c r="IG17" s="102"/>
      <c r="IH17" s="102"/>
      <c r="II17" s="102"/>
      <c r="IJ17" s="102"/>
      <c r="IK17" s="102"/>
      <c r="IL17" s="102"/>
      <c r="IM17" s="102"/>
      <c r="IN17" s="102"/>
      <c r="IO17" s="102"/>
      <c r="IP17" s="102"/>
      <c r="IQ17" s="102"/>
      <c r="IR17" s="102"/>
      <c r="IS17" s="102"/>
      <c r="IT17" s="102"/>
      <c r="IU17" s="102"/>
      <c r="IV17" s="102"/>
      <c r="IW17" s="102"/>
      <c r="IX17" s="102"/>
    </row>
    <row r="18" spans="1:259" s="100" customFormat="1" ht="47.25" x14ac:dyDescent="0.2">
      <c r="A18" s="103"/>
      <c r="B18" s="222" t="s">
        <v>445</v>
      </c>
      <c r="C18" s="223"/>
      <c r="D18" s="104">
        <v>8151089</v>
      </c>
      <c r="E18" s="105"/>
      <c r="F18" s="105"/>
      <c r="G18" s="224"/>
      <c r="H18" s="97"/>
      <c r="I18" s="222" t="s">
        <v>445</v>
      </c>
      <c r="J18" s="106">
        <f>E458</f>
        <v>8900000</v>
      </c>
      <c r="K18" s="106"/>
      <c r="L18" s="228"/>
      <c r="M18" s="97"/>
      <c r="N18" s="97"/>
      <c r="O18" s="97"/>
      <c r="S18" s="101"/>
      <c r="T18" s="101"/>
      <c r="U18" s="101"/>
      <c r="V18" s="101"/>
      <c r="W18" s="102"/>
      <c r="X18" s="102"/>
      <c r="Y18" s="102"/>
      <c r="Z18" s="102"/>
      <c r="AA18" s="102"/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102"/>
      <c r="BB18" s="102"/>
      <c r="BC18" s="102"/>
      <c r="BD18" s="102"/>
      <c r="BE18" s="102"/>
      <c r="BF18" s="102"/>
      <c r="BG18" s="102"/>
      <c r="BH18" s="102"/>
      <c r="BI18" s="102"/>
      <c r="BJ18" s="102"/>
      <c r="BK18" s="102"/>
      <c r="BL18" s="102"/>
      <c r="BM18" s="102"/>
      <c r="BN18" s="102"/>
      <c r="BO18" s="102"/>
      <c r="BP18" s="102"/>
      <c r="BQ18" s="102"/>
      <c r="BR18" s="102"/>
      <c r="BS18" s="102"/>
      <c r="BT18" s="102"/>
      <c r="BU18" s="102"/>
      <c r="BV18" s="102"/>
      <c r="BW18" s="102"/>
      <c r="BX18" s="102"/>
      <c r="BY18" s="102"/>
      <c r="BZ18" s="102"/>
      <c r="CA18" s="102"/>
      <c r="CB18" s="102"/>
      <c r="CC18" s="102"/>
      <c r="CD18" s="102"/>
      <c r="CE18" s="102"/>
      <c r="CF18" s="102"/>
      <c r="CG18" s="102"/>
      <c r="CH18" s="102"/>
      <c r="CI18" s="102"/>
      <c r="CJ18" s="102"/>
      <c r="CK18" s="102"/>
      <c r="CL18" s="102"/>
      <c r="CM18" s="102"/>
      <c r="CN18" s="102"/>
      <c r="CO18" s="102"/>
      <c r="CP18" s="102"/>
      <c r="CQ18" s="102"/>
      <c r="CR18" s="102"/>
      <c r="CS18" s="102"/>
      <c r="CT18" s="102"/>
      <c r="CU18" s="102"/>
      <c r="CV18" s="102"/>
      <c r="CW18" s="102"/>
      <c r="CX18" s="102"/>
      <c r="CY18" s="102"/>
      <c r="CZ18" s="102"/>
      <c r="DA18" s="102"/>
      <c r="DB18" s="102"/>
      <c r="DC18" s="102"/>
      <c r="DD18" s="102"/>
      <c r="DE18" s="102"/>
      <c r="DF18" s="102"/>
      <c r="DG18" s="102"/>
      <c r="DH18" s="102"/>
      <c r="DI18" s="102"/>
      <c r="DJ18" s="102"/>
      <c r="DK18" s="102"/>
      <c r="DL18" s="102"/>
      <c r="DM18" s="102"/>
      <c r="DN18" s="102"/>
      <c r="DO18" s="102"/>
      <c r="DP18" s="102"/>
      <c r="DQ18" s="102"/>
      <c r="DR18" s="102"/>
      <c r="DS18" s="102"/>
      <c r="DT18" s="102"/>
      <c r="DU18" s="102"/>
      <c r="DV18" s="102"/>
      <c r="DW18" s="102"/>
      <c r="DX18" s="102"/>
      <c r="DY18" s="102"/>
      <c r="DZ18" s="102"/>
      <c r="EA18" s="102"/>
      <c r="EB18" s="102"/>
      <c r="EC18" s="102"/>
      <c r="ED18" s="102"/>
      <c r="EE18" s="102"/>
      <c r="EF18" s="102"/>
      <c r="EG18" s="102"/>
      <c r="EH18" s="102"/>
      <c r="EI18" s="102"/>
      <c r="EJ18" s="102"/>
      <c r="EK18" s="102"/>
      <c r="EL18" s="102"/>
      <c r="EM18" s="102"/>
      <c r="EN18" s="102"/>
      <c r="EO18" s="102"/>
      <c r="EP18" s="102"/>
      <c r="EQ18" s="102"/>
      <c r="ER18" s="102"/>
      <c r="ES18" s="102"/>
      <c r="ET18" s="102"/>
      <c r="EU18" s="102"/>
      <c r="EV18" s="102"/>
      <c r="EW18" s="102"/>
      <c r="EX18" s="102"/>
      <c r="EY18" s="102"/>
      <c r="EZ18" s="102"/>
      <c r="FA18" s="102"/>
      <c r="FB18" s="102"/>
      <c r="FC18" s="102"/>
      <c r="FD18" s="102"/>
      <c r="FE18" s="102"/>
      <c r="FF18" s="102"/>
      <c r="FG18" s="102"/>
      <c r="FH18" s="102"/>
      <c r="FI18" s="102"/>
      <c r="FJ18" s="102"/>
      <c r="FK18" s="102"/>
      <c r="FL18" s="102"/>
      <c r="FM18" s="102"/>
      <c r="FN18" s="102"/>
      <c r="FO18" s="102"/>
      <c r="FP18" s="102"/>
      <c r="FQ18" s="102"/>
      <c r="FR18" s="102"/>
      <c r="FS18" s="102"/>
      <c r="FT18" s="102"/>
      <c r="FU18" s="102"/>
      <c r="FV18" s="102"/>
      <c r="FW18" s="102"/>
      <c r="FX18" s="102"/>
      <c r="FY18" s="102"/>
      <c r="FZ18" s="102"/>
      <c r="GA18" s="102"/>
      <c r="GB18" s="102"/>
      <c r="GC18" s="102"/>
      <c r="GD18" s="102"/>
      <c r="GE18" s="102"/>
      <c r="GF18" s="102"/>
      <c r="GG18" s="102"/>
      <c r="GH18" s="102"/>
      <c r="GI18" s="102"/>
      <c r="GJ18" s="102"/>
      <c r="GK18" s="102"/>
      <c r="GL18" s="102"/>
      <c r="GM18" s="102"/>
      <c r="GN18" s="102"/>
      <c r="GO18" s="102"/>
      <c r="GP18" s="102"/>
      <c r="GQ18" s="102"/>
      <c r="GR18" s="102"/>
      <c r="GS18" s="102"/>
      <c r="GT18" s="102"/>
      <c r="GU18" s="102"/>
      <c r="GV18" s="102"/>
      <c r="GW18" s="102"/>
      <c r="GX18" s="102"/>
      <c r="GY18" s="102"/>
      <c r="GZ18" s="102"/>
      <c r="HA18" s="102"/>
      <c r="HB18" s="102"/>
      <c r="HC18" s="102"/>
      <c r="HD18" s="102"/>
      <c r="HE18" s="102"/>
      <c r="HF18" s="102"/>
      <c r="HG18" s="102"/>
      <c r="HH18" s="102"/>
      <c r="HI18" s="102"/>
      <c r="HJ18" s="102"/>
      <c r="HK18" s="102"/>
      <c r="HL18" s="102"/>
      <c r="HM18" s="102"/>
      <c r="HN18" s="102"/>
      <c r="HO18" s="102"/>
      <c r="HP18" s="102"/>
      <c r="HQ18" s="102"/>
      <c r="HR18" s="102"/>
      <c r="HS18" s="102"/>
      <c r="HT18" s="102"/>
      <c r="HU18" s="102"/>
      <c r="HV18" s="102"/>
      <c r="HW18" s="102"/>
      <c r="HX18" s="102"/>
      <c r="HY18" s="102"/>
      <c r="HZ18" s="102"/>
      <c r="IA18" s="102"/>
      <c r="IB18" s="102"/>
      <c r="IC18" s="102"/>
      <c r="ID18" s="102"/>
      <c r="IE18" s="102"/>
      <c r="IF18" s="102"/>
      <c r="IG18" s="102"/>
      <c r="IH18" s="102"/>
      <c r="II18" s="102"/>
      <c r="IJ18" s="102"/>
      <c r="IK18" s="102"/>
      <c r="IL18" s="102"/>
      <c r="IM18" s="102"/>
      <c r="IN18" s="102"/>
      <c r="IO18" s="102"/>
      <c r="IP18" s="102"/>
      <c r="IQ18" s="102"/>
      <c r="IR18" s="102"/>
      <c r="IS18" s="102"/>
      <c r="IT18" s="102"/>
      <c r="IU18" s="102"/>
      <c r="IV18" s="102"/>
      <c r="IW18" s="102"/>
      <c r="IX18" s="102"/>
    </row>
    <row r="19" spans="1:259" s="100" customFormat="1" ht="41.25" customHeight="1" thickBot="1" x14ac:dyDescent="0.25">
      <c r="A19" s="103"/>
      <c r="B19" s="217" t="s">
        <v>446</v>
      </c>
      <c r="C19" s="218"/>
      <c r="D19" s="225">
        <f>SUM(D17:D18)</f>
        <v>30548508</v>
      </c>
      <c r="E19" s="218"/>
      <c r="F19" s="218"/>
      <c r="G19" s="226"/>
      <c r="H19" s="97"/>
      <c r="I19" s="229" t="s">
        <v>475</v>
      </c>
      <c r="J19" s="230">
        <f>SUM(J17:J18)</f>
        <v>28302921.829999998</v>
      </c>
      <c r="K19" s="230"/>
      <c r="L19" s="231"/>
      <c r="M19" s="97"/>
      <c r="N19" s="97"/>
      <c r="O19" s="97"/>
      <c r="S19" s="107"/>
      <c r="T19" s="101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102"/>
      <c r="BB19" s="102"/>
      <c r="BC19" s="102"/>
      <c r="BD19" s="102"/>
      <c r="BE19" s="102"/>
      <c r="BF19" s="102"/>
      <c r="BG19" s="102"/>
      <c r="BH19" s="102"/>
      <c r="BI19" s="102"/>
      <c r="BJ19" s="102"/>
      <c r="BK19" s="102"/>
      <c r="BL19" s="102"/>
      <c r="BM19" s="102"/>
      <c r="BN19" s="102"/>
      <c r="BO19" s="102"/>
      <c r="BP19" s="102"/>
      <c r="BQ19" s="102"/>
      <c r="BR19" s="102"/>
      <c r="BS19" s="102"/>
      <c r="BT19" s="102"/>
      <c r="BU19" s="102"/>
      <c r="BV19" s="102"/>
      <c r="BW19" s="102"/>
      <c r="BX19" s="102"/>
      <c r="BY19" s="102"/>
      <c r="BZ19" s="102"/>
      <c r="CA19" s="102"/>
      <c r="CB19" s="102"/>
      <c r="CC19" s="102"/>
      <c r="CD19" s="102"/>
      <c r="CE19" s="102"/>
      <c r="CF19" s="102"/>
      <c r="CG19" s="102"/>
      <c r="CH19" s="102"/>
      <c r="CI19" s="102"/>
      <c r="CJ19" s="102"/>
      <c r="CK19" s="102"/>
      <c r="CL19" s="102"/>
      <c r="CM19" s="102"/>
      <c r="CN19" s="102"/>
      <c r="CO19" s="102"/>
      <c r="CP19" s="102"/>
      <c r="CQ19" s="102"/>
      <c r="CR19" s="102"/>
      <c r="CS19" s="102"/>
      <c r="CT19" s="102"/>
      <c r="CU19" s="102"/>
      <c r="CV19" s="102"/>
      <c r="CW19" s="102"/>
      <c r="CX19" s="102"/>
      <c r="CY19" s="102"/>
      <c r="CZ19" s="102"/>
      <c r="DA19" s="102"/>
      <c r="DB19" s="102"/>
      <c r="DC19" s="102"/>
      <c r="DD19" s="102"/>
      <c r="DE19" s="102"/>
      <c r="DF19" s="102"/>
      <c r="DG19" s="102"/>
      <c r="DH19" s="102"/>
      <c r="DI19" s="102"/>
      <c r="DJ19" s="102"/>
      <c r="DK19" s="102"/>
      <c r="DL19" s="102"/>
      <c r="DM19" s="102"/>
      <c r="DN19" s="102"/>
      <c r="DO19" s="102"/>
      <c r="DP19" s="102"/>
      <c r="DQ19" s="102"/>
      <c r="DR19" s="102"/>
      <c r="DS19" s="102"/>
      <c r="DT19" s="102"/>
      <c r="DU19" s="102"/>
      <c r="DV19" s="102"/>
      <c r="DW19" s="102"/>
      <c r="DX19" s="102"/>
      <c r="DY19" s="102"/>
      <c r="DZ19" s="102"/>
      <c r="EA19" s="102"/>
      <c r="EB19" s="102"/>
      <c r="EC19" s="102"/>
      <c r="ED19" s="102"/>
      <c r="EE19" s="102"/>
      <c r="EF19" s="102"/>
      <c r="EG19" s="102"/>
      <c r="EH19" s="102"/>
      <c r="EI19" s="102"/>
      <c r="EJ19" s="102"/>
      <c r="EK19" s="102"/>
      <c r="EL19" s="102"/>
      <c r="EM19" s="102"/>
      <c r="EN19" s="102"/>
      <c r="EO19" s="102"/>
      <c r="EP19" s="102"/>
      <c r="EQ19" s="102"/>
      <c r="ER19" s="102"/>
      <c r="ES19" s="102"/>
      <c r="ET19" s="102"/>
      <c r="EU19" s="102"/>
      <c r="EV19" s="102"/>
      <c r="EW19" s="102"/>
      <c r="EX19" s="102"/>
      <c r="EY19" s="102"/>
      <c r="EZ19" s="102"/>
      <c r="FA19" s="102"/>
      <c r="FB19" s="102"/>
      <c r="FC19" s="102"/>
      <c r="FD19" s="102"/>
      <c r="FE19" s="102"/>
      <c r="FF19" s="102"/>
      <c r="FG19" s="102"/>
      <c r="FH19" s="102"/>
      <c r="FI19" s="102"/>
      <c r="FJ19" s="102"/>
      <c r="FK19" s="102"/>
      <c r="FL19" s="102"/>
      <c r="FM19" s="102"/>
      <c r="FN19" s="102"/>
      <c r="FO19" s="102"/>
      <c r="FP19" s="102"/>
      <c r="FQ19" s="102"/>
      <c r="FR19" s="102"/>
      <c r="FS19" s="102"/>
      <c r="FT19" s="102"/>
      <c r="FU19" s="102"/>
      <c r="FV19" s="102"/>
      <c r="FW19" s="102"/>
      <c r="FX19" s="102"/>
      <c r="FY19" s="102"/>
      <c r="FZ19" s="102"/>
      <c r="GA19" s="102"/>
      <c r="GB19" s="102"/>
      <c r="GC19" s="102"/>
      <c r="GD19" s="102"/>
      <c r="GE19" s="102"/>
      <c r="GF19" s="102"/>
      <c r="GG19" s="102"/>
      <c r="GH19" s="102"/>
      <c r="GI19" s="102"/>
      <c r="GJ19" s="102"/>
      <c r="GK19" s="102"/>
      <c r="GL19" s="102"/>
      <c r="GM19" s="102"/>
      <c r="GN19" s="102"/>
      <c r="GO19" s="102"/>
      <c r="GP19" s="102"/>
      <c r="GQ19" s="102"/>
      <c r="GR19" s="102"/>
      <c r="GS19" s="102"/>
      <c r="GT19" s="102"/>
      <c r="GU19" s="102"/>
      <c r="GV19" s="102"/>
      <c r="GW19" s="102"/>
      <c r="GX19" s="102"/>
      <c r="GY19" s="102"/>
      <c r="GZ19" s="102"/>
      <c r="HA19" s="102"/>
      <c r="HB19" s="102"/>
      <c r="HC19" s="102"/>
      <c r="HD19" s="102"/>
      <c r="HE19" s="102"/>
      <c r="HF19" s="102"/>
      <c r="HG19" s="102"/>
      <c r="HH19" s="102"/>
      <c r="HI19" s="102"/>
      <c r="HJ19" s="102"/>
      <c r="HK19" s="102"/>
      <c r="HL19" s="102"/>
      <c r="HM19" s="102"/>
      <c r="HN19" s="102"/>
      <c r="HO19" s="102"/>
      <c r="HP19" s="102"/>
      <c r="HQ19" s="102"/>
      <c r="HR19" s="102"/>
      <c r="HS19" s="102"/>
      <c r="HT19" s="102"/>
      <c r="HU19" s="102"/>
      <c r="HV19" s="102"/>
      <c r="HW19" s="102"/>
      <c r="HX19" s="102"/>
      <c r="HY19" s="102"/>
      <c r="HZ19" s="102"/>
      <c r="IA19" s="102"/>
      <c r="IB19" s="102"/>
      <c r="IC19" s="102"/>
      <c r="ID19" s="102"/>
      <c r="IE19" s="102"/>
      <c r="IF19" s="102"/>
      <c r="IG19" s="102"/>
      <c r="IH19" s="102"/>
      <c r="II19" s="102"/>
      <c r="IJ19" s="102"/>
      <c r="IK19" s="102"/>
      <c r="IL19" s="102"/>
      <c r="IM19" s="102"/>
      <c r="IN19" s="102"/>
      <c r="IO19" s="102"/>
      <c r="IP19" s="102"/>
      <c r="IQ19" s="102"/>
      <c r="IR19" s="102"/>
      <c r="IS19" s="102"/>
      <c r="IT19" s="102"/>
      <c r="IU19" s="102"/>
      <c r="IV19" s="102"/>
      <c r="IW19" s="102"/>
      <c r="IX19" s="102"/>
    </row>
    <row r="20" spans="1:259" s="100" customFormat="1" ht="33.75" customHeight="1" thickTop="1" thickBot="1" x14ac:dyDescent="0.25">
      <c r="A20" s="103"/>
      <c r="B20" s="102"/>
      <c r="C20" s="102"/>
      <c r="D20" s="102"/>
      <c r="E20" s="110"/>
      <c r="F20" s="110"/>
      <c r="G20" s="102"/>
      <c r="H20" s="102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9"/>
      <c r="T20" s="109"/>
      <c r="U20" s="109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2"/>
      <c r="AG20" s="102"/>
      <c r="AH20" s="102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102"/>
      <c r="BE20" s="102"/>
      <c r="BF20" s="102"/>
      <c r="BG20" s="102"/>
      <c r="BH20" s="102"/>
      <c r="BI20" s="102"/>
      <c r="BJ20" s="102"/>
      <c r="BK20" s="102"/>
      <c r="BL20" s="102"/>
      <c r="BM20" s="102"/>
      <c r="BN20" s="102"/>
      <c r="BO20" s="102"/>
      <c r="BP20" s="102"/>
      <c r="BQ20" s="102"/>
      <c r="BR20" s="102"/>
      <c r="BS20" s="102"/>
      <c r="BT20" s="102"/>
      <c r="BU20" s="102"/>
      <c r="BV20" s="102"/>
      <c r="BW20" s="102"/>
      <c r="BX20" s="102"/>
      <c r="BY20" s="102"/>
      <c r="BZ20" s="102"/>
      <c r="CA20" s="102"/>
      <c r="CB20" s="102"/>
      <c r="CC20" s="102"/>
      <c r="CD20" s="102"/>
      <c r="CE20" s="102"/>
      <c r="CF20" s="102"/>
      <c r="CG20" s="102"/>
      <c r="CH20" s="102"/>
      <c r="CI20" s="102"/>
      <c r="CJ20" s="102"/>
      <c r="CK20" s="102"/>
      <c r="CL20" s="102"/>
      <c r="CM20" s="102"/>
      <c r="CN20" s="102"/>
      <c r="CO20" s="102"/>
      <c r="CP20" s="102"/>
      <c r="CQ20" s="102"/>
      <c r="CR20" s="102"/>
      <c r="CS20" s="102"/>
      <c r="CT20" s="102"/>
      <c r="CU20" s="102"/>
      <c r="CV20" s="102"/>
      <c r="CW20" s="102"/>
      <c r="CX20" s="102"/>
      <c r="CY20" s="102"/>
      <c r="CZ20" s="102"/>
      <c r="DA20" s="102"/>
      <c r="DB20" s="102"/>
      <c r="DC20" s="102"/>
      <c r="DD20" s="102"/>
      <c r="DE20" s="102"/>
      <c r="DF20" s="102"/>
      <c r="DG20" s="102"/>
      <c r="DH20" s="102"/>
      <c r="DI20" s="102"/>
      <c r="DJ20" s="102"/>
      <c r="DK20" s="102"/>
      <c r="DL20" s="102"/>
      <c r="DM20" s="102"/>
      <c r="DN20" s="102"/>
      <c r="DO20" s="102"/>
      <c r="DP20" s="102"/>
      <c r="DQ20" s="102"/>
      <c r="DR20" s="102"/>
      <c r="DS20" s="102"/>
      <c r="DT20" s="102"/>
      <c r="DU20" s="102"/>
      <c r="DV20" s="102"/>
      <c r="DW20" s="102"/>
      <c r="DX20" s="102"/>
      <c r="DY20" s="102"/>
      <c r="DZ20" s="102"/>
      <c r="EA20" s="102"/>
      <c r="EB20" s="102"/>
      <c r="EC20" s="102"/>
      <c r="ED20" s="102"/>
      <c r="EE20" s="102"/>
      <c r="EF20" s="102"/>
      <c r="EG20" s="102"/>
      <c r="EH20" s="102"/>
      <c r="EI20" s="102"/>
      <c r="EJ20" s="102"/>
      <c r="EK20" s="102"/>
      <c r="EL20" s="102"/>
      <c r="EM20" s="102"/>
      <c r="EN20" s="102"/>
      <c r="EO20" s="102"/>
      <c r="EP20" s="102"/>
      <c r="EQ20" s="102"/>
      <c r="ER20" s="102"/>
      <c r="ES20" s="102"/>
      <c r="ET20" s="102"/>
      <c r="EU20" s="102"/>
      <c r="EV20" s="102"/>
      <c r="EW20" s="102"/>
      <c r="EX20" s="102"/>
      <c r="EY20" s="102"/>
      <c r="EZ20" s="102"/>
      <c r="FA20" s="102"/>
      <c r="FB20" s="102"/>
      <c r="FC20" s="102"/>
      <c r="FD20" s="102"/>
      <c r="FE20" s="102"/>
      <c r="FF20" s="102"/>
      <c r="FG20" s="102"/>
      <c r="FH20" s="102"/>
      <c r="FI20" s="102"/>
      <c r="FJ20" s="102"/>
      <c r="FK20" s="102"/>
      <c r="FL20" s="102"/>
      <c r="FM20" s="102"/>
      <c r="FN20" s="102"/>
      <c r="FO20" s="102"/>
      <c r="FP20" s="102"/>
      <c r="FQ20" s="102"/>
      <c r="FR20" s="102"/>
      <c r="FS20" s="102"/>
      <c r="FT20" s="102"/>
      <c r="FU20" s="102"/>
      <c r="FV20" s="102"/>
      <c r="FW20" s="102"/>
      <c r="FX20" s="102"/>
      <c r="FY20" s="102"/>
      <c r="FZ20" s="102"/>
      <c r="GA20" s="102"/>
      <c r="GB20" s="102"/>
      <c r="GC20" s="102"/>
      <c r="GD20" s="102"/>
      <c r="GE20" s="102"/>
      <c r="GF20" s="102"/>
      <c r="GG20" s="102"/>
      <c r="GH20" s="102"/>
      <c r="GI20" s="102"/>
      <c r="GJ20" s="102"/>
      <c r="GK20" s="102"/>
      <c r="GL20" s="102"/>
      <c r="GM20" s="102"/>
      <c r="GN20" s="102"/>
      <c r="GO20" s="102"/>
      <c r="GP20" s="102"/>
      <c r="GQ20" s="102"/>
      <c r="GR20" s="102"/>
      <c r="GS20" s="102"/>
      <c r="GT20" s="102"/>
      <c r="GU20" s="102"/>
      <c r="GV20" s="102"/>
      <c r="GW20" s="102"/>
      <c r="GX20" s="102"/>
      <c r="GY20" s="102"/>
      <c r="GZ20" s="102"/>
      <c r="HA20" s="102"/>
      <c r="HB20" s="102"/>
      <c r="HC20" s="102"/>
      <c r="HD20" s="102"/>
      <c r="HE20" s="102"/>
      <c r="HF20" s="102"/>
      <c r="HG20" s="102"/>
      <c r="HH20" s="102"/>
      <c r="HI20" s="102"/>
      <c r="HJ20" s="102"/>
      <c r="HK20" s="102"/>
      <c r="HL20" s="102"/>
      <c r="HM20" s="102"/>
      <c r="HN20" s="102"/>
      <c r="HO20" s="102"/>
      <c r="HP20" s="102"/>
      <c r="HQ20" s="102"/>
      <c r="HR20" s="102"/>
      <c r="HS20" s="102"/>
      <c r="HT20" s="102"/>
      <c r="HU20" s="102"/>
      <c r="HV20" s="102"/>
      <c r="HW20" s="102"/>
      <c r="HX20" s="102"/>
      <c r="HY20" s="102"/>
      <c r="HZ20" s="102"/>
      <c r="IA20" s="102"/>
      <c r="IB20" s="102"/>
      <c r="IC20" s="102"/>
      <c r="ID20" s="102"/>
      <c r="IE20" s="102"/>
      <c r="IF20" s="102"/>
      <c r="IG20" s="102"/>
      <c r="IH20" s="102"/>
      <c r="II20" s="102"/>
      <c r="IJ20" s="102"/>
      <c r="IK20" s="102"/>
      <c r="IL20" s="102"/>
      <c r="IM20" s="102"/>
      <c r="IN20" s="102"/>
      <c r="IO20" s="102"/>
      <c r="IP20" s="102"/>
      <c r="IQ20" s="102"/>
      <c r="IR20" s="102"/>
      <c r="IS20" s="102"/>
      <c r="IT20" s="102"/>
      <c r="IU20" s="102"/>
      <c r="IV20" s="102"/>
      <c r="IW20" s="102"/>
      <c r="IX20" s="102"/>
      <c r="IY20" s="102"/>
    </row>
    <row r="21" spans="1:259" s="102" customFormat="1" ht="33" customHeight="1" thickTop="1" x14ac:dyDescent="0.25">
      <c r="A21" s="335" t="s">
        <v>447</v>
      </c>
      <c r="B21" s="336"/>
      <c r="C21" s="336"/>
      <c r="D21" s="336"/>
      <c r="E21" s="336"/>
      <c r="F21" s="336"/>
      <c r="G21" s="336"/>
      <c r="H21" s="336"/>
      <c r="I21" s="336"/>
      <c r="J21" s="336"/>
      <c r="K21" s="336"/>
      <c r="L21" s="337"/>
      <c r="M21" s="108"/>
      <c r="N21" s="108"/>
      <c r="O21" s="108"/>
      <c r="P21" s="108"/>
      <c r="Q21" s="108"/>
      <c r="R21" s="108"/>
    </row>
    <row r="22" spans="1:259" s="12" customFormat="1" ht="39.75" customHeight="1" x14ac:dyDescent="0.25">
      <c r="A22" s="322" t="s">
        <v>84</v>
      </c>
      <c r="B22" s="323" t="s">
        <v>19</v>
      </c>
      <c r="C22" s="323" t="s">
        <v>18</v>
      </c>
      <c r="D22" s="323"/>
      <c r="E22" s="323" t="s">
        <v>6</v>
      </c>
      <c r="F22" s="323"/>
      <c r="G22" s="323" t="s">
        <v>16</v>
      </c>
      <c r="H22" s="323" t="s">
        <v>85</v>
      </c>
      <c r="I22" s="323" t="s">
        <v>86</v>
      </c>
      <c r="J22" s="323" t="s">
        <v>44</v>
      </c>
      <c r="K22" s="323"/>
      <c r="L22" s="332"/>
      <c r="M22" s="52"/>
      <c r="N22" s="64"/>
      <c r="O22" s="52"/>
      <c r="P22" s="331" t="s">
        <v>87</v>
      </c>
    </row>
    <row r="23" spans="1:259" s="12" customFormat="1" ht="109.5" customHeight="1" x14ac:dyDescent="0.25">
      <c r="A23" s="322"/>
      <c r="B23" s="323"/>
      <c r="C23" s="323"/>
      <c r="D23" s="323"/>
      <c r="E23" s="210" t="s">
        <v>65</v>
      </c>
      <c r="F23" s="210" t="s">
        <v>66</v>
      </c>
      <c r="G23" s="323"/>
      <c r="H23" s="323"/>
      <c r="I23" s="323"/>
      <c r="J23" s="323"/>
      <c r="K23" s="323"/>
      <c r="L23" s="332"/>
      <c r="M23" s="52"/>
      <c r="N23" s="64"/>
      <c r="O23" s="52"/>
      <c r="P23" s="331"/>
    </row>
    <row r="24" spans="1:259" s="12" customFormat="1" ht="47.25" customHeight="1" thickBot="1" x14ac:dyDescent="0.3">
      <c r="A24" s="237"/>
      <c r="B24" s="238" t="s">
        <v>15</v>
      </c>
      <c r="C24" s="239" t="s">
        <v>21</v>
      </c>
      <c r="D24" s="240" t="s">
        <v>419</v>
      </c>
      <c r="E24" s="241" t="s">
        <v>17</v>
      </c>
      <c r="F24" s="241" t="s">
        <v>17</v>
      </c>
      <c r="G24" s="241" t="s">
        <v>17</v>
      </c>
      <c r="H24" s="241"/>
      <c r="I24" s="242" t="s">
        <v>423</v>
      </c>
      <c r="J24" s="242" t="s">
        <v>20</v>
      </c>
      <c r="K24" s="242"/>
      <c r="L24" s="243"/>
      <c r="M24" s="52"/>
      <c r="N24" s="64"/>
      <c r="O24" s="52"/>
      <c r="P24" s="66" t="s">
        <v>17</v>
      </c>
    </row>
    <row r="25" spans="1:259" s="12" customFormat="1" ht="62.25" customHeight="1" thickTop="1" x14ac:dyDescent="0.25">
      <c r="A25" s="312"/>
      <c r="B25" s="220" t="s">
        <v>420</v>
      </c>
      <c r="C25" s="245"/>
      <c r="D25" s="246"/>
      <c r="E25" s="247"/>
      <c r="F25" s="247"/>
      <c r="G25" s="247"/>
      <c r="H25" s="247"/>
      <c r="I25" s="247"/>
      <c r="J25" s="247"/>
      <c r="K25" s="124"/>
      <c r="L25" s="125"/>
      <c r="M25" s="52"/>
      <c r="N25" s="64"/>
      <c r="O25" s="52"/>
      <c r="P25" s="67"/>
    </row>
    <row r="26" spans="1:259" s="12" customFormat="1" ht="38.25" customHeight="1" x14ac:dyDescent="0.25">
      <c r="A26" s="310"/>
      <c r="B26" s="16" t="s">
        <v>45</v>
      </c>
      <c r="C26" s="17"/>
      <c r="D26" s="68"/>
      <c r="E26" s="19"/>
      <c r="F26" s="69"/>
      <c r="G26" s="70"/>
      <c r="H26" s="70"/>
      <c r="I26" s="70"/>
      <c r="J26" s="70"/>
      <c r="K26" s="94"/>
      <c r="L26" s="132"/>
      <c r="M26" s="52"/>
      <c r="N26" s="64"/>
      <c r="O26" s="52"/>
      <c r="P26" s="70"/>
    </row>
    <row r="27" spans="1:259" s="41" customFormat="1" ht="33.75" customHeight="1" x14ac:dyDescent="0.25">
      <c r="A27" s="310"/>
      <c r="B27" s="311"/>
      <c r="C27" s="39" t="s">
        <v>47</v>
      </c>
      <c r="D27" s="71" t="s">
        <v>425</v>
      </c>
      <c r="E27" s="42">
        <v>634271</v>
      </c>
      <c r="F27" s="72"/>
      <c r="G27" s="91"/>
      <c r="H27" s="91"/>
      <c r="I27" s="81"/>
      <c r="J27" s="86"/>
      <c r="K27" s="94"/>
      <c r="L27" s="132"/>
      <c r="M27" s="52"/>
      <c r="N27" s="64"/>
      <c r="O27" s="52"/>
      <c r="P27" s="73"/>
    </row>
    <row r="28" spans="1:259" s="41" customFormat="1" ht="38.25" customHeight="1" x14ac:dyDescent="0.25">
      <c r="A28" s="310"/>
      <c r="B28" s="14"/>
      <c r="C28" s="39" t="s">
        <v>47</v>
      </c>
      <c r="D28" s="71" t="s">
        <v>426</v>
      </c>
      <c r="E28" s="42"/>
      <c r="F28" s="72"/>
      <c r="G28" s="91"/>
      <c r="H28" s="91"/>
      <c r="I28" s="81" t="s">
        <v>427</v>
      </c>
      <c r="J28" s="42">
        <v>2700000</v>
      </c>
      <c r="K28" s="94"/>
      <c r="L28" s="132"/>
      <c r="M28" s="52"/>
      <c r="N28" s="64"/>
      <c r="O28" s="52"/>
      <c r="P28" s="73"/>
    </row>
    <row r="29" spans="1:259" s="12" customFormat="1" x14ac:dyDescent="0.25">
      <c r="A29" s="310"/>
      <c r="B29" s="16" t="s">
        <v>22</v>
      </c>
      <c r="C29" s="17"/>
      <c r="D29" s="75"/>
      <c r="E29" s="76"/>
      <c r="F29" s="70"/>
      <c r="G29" s="70"/>
      <c r="H29" s="70"/>
      <c r="I29" s="70"/>
      <c r="J29" s="70"/>
      <c r="K29" s="94"/>
      <c r="L29" s="132"/>
      <c r="M29" s="52"/>
      <c r="N29" s="64"/>
      <c r="O29" s="52"/>
      <c r="P29" s="70"/>
    </row>
    <row r="30" spans="1:259" s="12" customFormat="1" x14ac:dyDescent="0.25">
      <c r="A30" s="310"/>
      <c r="B30" s="14"/>
      <c r="C30" s="21"/>
      <c r="D30" s="77"/>
      <c r="E30" s="78"/>
      <c r="F30" s="73"/>
      <c r="G30" s="57"/>
      <c r="H30" s="57"/>
      <c r="I30" s="57"/>
      <c r="J30" s="57"/>
      <c r="K30" s="94"/>
      <c r="L30" s="132"/>
      <c r="M30" s="52"/>
      <c r="N30" s="64"/>
      <c r="O30" s="52"/>
      <c r="P30" s="57"/>
    </row>
    <row r="31" spans="1:259" s="12" customFormat="1" ht="57.75" customHeight="1" x14ac:dyDescent="0.25">
      <c r="A31" s="310"/>
      <c r="B31" s="16" t="s">
        <v>46</v>
      </c>
      <c r="C31" s="18"/>
      <c r="D31" s="68"/>
      <c r="E31" s="79"/>
      <c r="F31" s="19"/>
      <c r="G31" s="70"/>
      <c r="H31" s="70"/>
      <c r="I31" s="70"/>
      <c r="J31" s="70"/>
      <c r="K31" s="94"/>
      <c r="L31" s="132"/>
      <c r="M31" s="52"/>
      <c r="N31" s="64"/>
      <c r="O31" s="52"/>
      <c r="P31" s="70"/>
    </row>
    <row r="32" spans="1:259" s="12" customFormat="1" ht="60.75" customHeight="1" x14ac:dyDescent="0.25">
      <c r="A32" s="310"/>
      <c r="B32" s="307" t="s">
        <v>73</v>
      </c>
      <c r="C32" s="22" t="s">
        <v>74</v>
      </c>
      <c r="D32" s="80" t="s">
        <v>424</v>
      </c>
      <c r="E32" s="81"/>
      <c r="F32" s="23">
        <v>6200000</v>
      </c>
      <c r="G32" s="57"/>
      <c r="H32" s="57"/>
      <c r="I32" s="248" t="s">
        <v>58</v>
      </c>
      <c r="J32" s="248"/>
      <c r="K32" s="94"/>
      <c r="L32" s="132"/>
      <c r="M32" s="52"/>
      <c r="N32" s="64"/>
      <c r="O32" s="52"/>
      <c r="P32" s="57"/>
    </row>
    <row r="33" spans="1:16" s="12" customFormat="1" ht="60.75" customHeight="1" x14ac:dyDescent="0.25">
      <c r="A33" s="310"/>
      <c r="B33" s="307"/>
      <c r="C33" s="29" t="s">
        <v>434</v>
      </c>
      <c r="D33" s="83" t="s">
        <v>436</v>
      </c>
      <c r="E33" s="87"/>
      <c r="F33" s="38"/>
      <c r="G33" s="84"/>
      <c r="H33" s="84"/>
      <c r="I33" s="87" t="s">
        <v>427</v>
      </c>
      <c r="J33" s="249">
        <v>1250000</v>
      </c>
      <c r="K33" s="94"/>
      <c r="L33" s="132"/>
      <c r="M33" s="52"/>
      <c r="N33" s="64"/>
      <c r="O33" s="52"/>
      <c r="P33" s="57"/>
    </row>
    <row r="34" spans="1:16" s="12" customFormat="1" ht="60.75" customHeight="1" x14ac:dyDescent="0.25">
      <c r="A34" s="310"/>
      <c r="B34" s="307"/>
      <c r="C34" s="29" t="s">
        <v>435</v>
      </c>
      <c r="D34" s="83" t="s">
        <v>437</v>
      </c>
      <c r="E34" s="87"/>
      <c r="F34" s="38"/>
      <c r="G34" s="84"/>
      <c r="H34" s="84"/>
      <c r="I34" s="87" t="s">
        <v>427</v>
      </c>
      <c r="J34" s="249">
        <v>30000</v>
      </c>
      <c r="K34" s="94"/>
      <c r="L34" s="132"/>
      <c r="M34" s="52"/>
      <c r="N34" s="64"/>
      <c r="O34" s="52"/>
      <c r="P34" s="57"/>
    </row>
    <row r="35" spans="1:16" s="12" customFormat="1" ht="60.75" customHeight="1" x14ac:dyDescent="0.25">
      <c r="A35" s="310"/>
      <c r="B35" s="307"/>
      <c r="C35" s="29" t="s">
        <v>435</v>
      </c>
      <c r="D35" s="83" t="s">
        <v>438</v>
      </c>
      <c r="E35" s="87"/>
      <c r="F35" s="38"/>
      <c r="G35" s="84"/>
      <c r="H35" s="84"/>
      <c r="I35" s="87" t="s">
        <v>427</v>
      </c>
      <c r="J35" s="249">
        <v>100000</v>
      </c>
      <c r="K35" s="94"/>
      <c r="L35" s="132"/>
      <c r="M35" s="52"/>
      <c r="N35" s="64"/>
      <c r="O35" s="52"/>
      <c r="P35" s="57"/>
    </row>
    <row r="36" spans="1:16" s="12" customFormat="1" ht="31.5" x14ac:dyDescent="0.25">
      <c r="A36" s="310"/>
      <c r="B36" s="26" t="s">
        <v>25</v>
      </c>
      <c r="C36" s="20"/>
      <c r="D36" s="69"/>
      <c r="E36" s="70"/>
      <c r="F36" s="70"/>
      <c r="G36" s="70"/>
      <c r="H36" s="70"/>
      <c r="I36" s="70"/>
      <c r="J36" s="70"/>
      <c r="K36" s="94"/>
      <c r="L36" s="132"/>
      <c r="M36" s="52"/>
      <c r="N36" s="64"/>
      <c r="O36" s="52"/>
      <c r="P36" s="70"/>
    </row>
    <row r="37" spans="1:16" s="12" customFormat="1" ht="21" customHeight="1" x14ac:dyDescent="0.25">
      <c r="A37" s="310"/>
      <c r="B37" s="27" t="s">
        <v>23</v>
      </c>
      <c r="C37" s="28"/>
      <c r="D37" s="82"/>
      <c r="E37" s="57"/>
      <c r="F37" s="73"/>
      <c r="G37" s="57"/>
      <c r="H37" s="57"/>
      <c r="I37" s="57"/>
      <c r="J37" s="57"/>
      <c r="K37" s="94"/>
      <c r="L37" s="132"/>
      <c r="M37" s="52"/>
      <c r="N37" s="64"/>
      <c r="O37" s="52"/>
      <c r="P37" s="57"/>
    </row>
    <row r="38" spans="1:16" s="12" customFormat="1" ht="66.75" customHeight="1" x14ac:dyDescent="0.25">
      <c r="A38" s="310"/>
      <c r="B38" s="16" t="s">
        <v>43</v>
      </c>
      <c r="C38" s="18"/>
      <c r="D38" s="68"/>
      <c r="E38" s="19"/>
      <c r="F38" s="69"/>
      <c r="G38" s="70"/>
      <c r="H38" s="70"/>
      <c r="I38" s="70"/>
      <c r="J38" s="70"/>
      <c r="K38" s="94"/>
      <c r="L38" s="132"/>
      <c r="M38" s="52"/>
      <c r="N38" s="64"/>
      <c r="O38" s="52"/>
      <c r="P38" s="70"/>
    </row>
    <row r="39" spans="1:16" s="12" customFormat="1" ht="145.5" customHeight="1" x14ac:dyDescent="0.25">
      <c r="A39" s="310"/>
      <c r="B39" s="307" t="s">
        <v>75</v>
      </c>
      <c r="C39" s="29" t="s">
        <v>50</v>
      </c>
      <c r="D39" s="83" t="s">
        <v>61</v>
      </c>
      <c r="E39" s="38">
        <v>900000</v>
      </c>
      <c r="F39" s="72"/>
      <c r="G39" s="84"/>
      <c r="H39" s="84"/>
      <c r="I39" s="23" t="s">
        <v>58</v>
      </c>
      <c r="J39" s="84"/>
      <c r="K39" s="94"/>
      <c r="L39" s="132"/>
      <c r="M39" s="52"/>
      <c r="N39" s="64"/>
      <c r="O39" s="52"/>
      <c r="P39" s="84"/>
    </row>
    <row r="40" spans="1:16" s="12" customFormat="1" ht="75.75" customHeight="1" x14ac:dyDescent="0.25">
      <c r="A40" s="310"/>
      <c r="B40" s="307" t="s">
        <v>75</v>
      </c>
      <c r="C40" s="29" t="s">
        <v>50</v>
      </c>
      <c r="D40" s="83" t="s">
        <v>428</v>
      </c>
      <c r="E40" s="38">
        <v>4000000</v>
      </c>
      <c r="F40" s="38"/>
      <c r="G40" s="84"/>
      <c r="H40" s="84"/>
      <c r="I40" s="23" t="s">
        <v>58</v>
      </c>
      <c r="J40" s="84"/>
      <c r="K40" s="94"/>
      <c r="L40" s="132"/>
      <c r="M40" s="52"/>
      <c r="N40" s="64"/>
      <c r="O40" s="52"/>
      <c r="P40" s="84"/>
    </row>
    <row r="41" spans="1:16" s="12" customFormat="1" ht="31.5" x14ac:dyDescent="0.25">
      <c r="A41" s="310"/>
      <c r="B41" s="26" t="s">
        <v>24</v>
      </c>
      <c r="C41" s="20"/>
      <c r="D41" s="69"/>
      <c r="E41" s="70"/>
      <c r="F41" s="70"/>
      <c r="G41" s="70"/>
      <c r="H41" s="70"/>
      <c r="I41" s="70"/>
      <c r="J41" s="70"/>
      <c r="K41" s="94"/>
      <c r="L41" s="132"/>
      <c r="M41" s="52"/>
      <c r="N41" s="64"/>
      <c r="O41" s="52"/>
      <c r="P41" s="70"/>
    </row>
    <row r="42" spans="1:16" s="12" customFormat="1" x14ac:dyDescent="0.25">
      <c r="A42" s="310"/>
      <c r="B42" s="30"/>
      <c r="C42" s="24"/>
      <c r="D42" s="72"/>
      <c r="E42" s="84"/>
      <c r="F42" s="84"/>
      <c r="G42" s="84"/>
      <c r="H42" s="84"/>
      <c r="I42" s="84"/>
      <c r="J42" s="84"/>
      <c r="K42" s="94"/>
      <c r="L42" s="132"/>
      <c r="M42" s="52"/>
      <c r="N42" s="64"/>
      <c r="O42" s="52"/>
      <c r="P42" s="84"/>
    </row>
    <row r="43" spans="1:16" s="12" customFormat="1" x14ac:dyDescent="0.25">
      <c r="A43" s="310"/>
      <c r="B43" s="27" t="s">
        <v>8</v>
      </c>
      <c r="C43" s="28"/>
      <c r="D43" s="82"/>
      <c r="E43" s="57"/>
      <c r="F43" s="73"/>
      <c r="G43" s="57"/>
      <c r="H43" s="57"/>
      <c r="I43" s="57"/>
      <c r="J43" s="57"/>
      <c r="K43" s="94"/>
      <c r="L43" s="132"/>
      <c r="M43" s="52"/>
      <c r="N43" s="64"/>
      <c r="O43" s="52"/>
      <c r="P43" s="57"/>
    </row>
    <row r="44" spans="1:16" s="12" customFormat="1" ht="31.5" x14ac:dyDescent="0.25">
      <c r="A44" s="310"/>
      <c r="B44" s="31" t="s">
        <v>28</v>
      </c>
      <c r="C44" s="28"/>
      <c r="D44" s="82"/>
      <c r="E44" s="57"/>
      <c r="F44" s="73"/>
      <c r="G44" s="57"/>
      <c r="H44" s="57"/>
      <c r="I44" s="57"/>
      <c r="J44" s="57"/>
      <c r="K44" s="94"/>
      <c r="L44" s="132"/>
      <c r="M44" s="52"/>
      <c r="N44" s="64"/>
      <c r="O44" s="52"/>
      <c r="P44" s="57"/>
    </row>
    <row r="45" spans="1:16" s="12" customFormat="1" ht="139.5" customHeight="1" x14ac:dyDescent="0.25">
      <c r="A45" s="328"/>
      <c r="B45" s="307" t="s">
        <v>75</v>
      </c>
      <c r="C45" s="29" t="s">
        <v>50</v>
      </c>
      <c r="D45" s="83" t="s">
        <v>429</v>
      </c>
      <c r="E45" s="38">
        <v>3600000</v>
      </c>
      <c r="F45" s="72"/>
      <c r="G45" s="84"/>
      <c r="H45" s="84"/>
      <c r="I45" s="23" t="s">
        <v>58</v>
      </c>
      <c r="J45" s="84"/>
      <c r="K45" s="94"/>
      <c r="L45" s="132"/>
      <c r="M45" s="85"/>
      <c r="N45" s="64"/>
      <c r="O45" s="85"/>
      <c r="P45" s="84"/>
    </row>
    <row r="46" spans="1:16" s="12" customFormat="1" ht="36" customHeight="1" x14ac:dyDescent="0.25">
      <c r="A46" s="328"/>
      <c r="B46" s="307" t="s">
        <v>75</v>
      </c>
      <c r="C46" s="29" t="s">
        <v>57</v>
      </c>
      <c r="D46" s="83" t="s">
        <v>395</v>
      </c>
      <c r="E46" s="38">
        <v>500000</v>
      </c>
      <c r="F46" s="72"/>
      <c r="G46" s="84"/>
      <c r="H46" s="84"/>
      <c r="I46" s="23" t="s">
        <v>58</v>
      </c>
      <c r="J46" s="84"/>
      <c r="K46" s="94"/>
      <c r="L46" s="132"/>
      <c r="M46" s="85"/>
      <c r="N46" s="64"/>
      <c r="O46" s="85"/>
      <c r="P46" s="84"/>
    </row>
    <row r="47" spans="1:16" s="12" customFormat="1" x14ac:dyDescent="0.25">
      <c r="A47" s="329"/>
      <c r="B47" s="27" t="s">
        <v>9</v>
      </c>
      <c r="C47" s="28"/>
      <c r="D47" s="82"/>
      <c r="E47" s="57"/>
      <c r="F47" s="73"/>
      <c r="G47" s="57"/>
      <c r="H47" s="57"/>
      <c r="I47" s="57"/>
      <c r="J47" s="57"/>
      <c r="K47" s="94"/>
      <c r="L47" s="132"/>
      <c r="M47" s="52"/>
      <c r="N47" s="64"/>
      <c r="O47" s="52"/>
      <c r="P47" s="57"/>
    </row>
    <row r="48" spans="1:16" s="12" customFormat="1" ht="31.5" x14ac:dyDescent="0.25">
      <c r="A48" s="329"/>
      <c r="B48" s="32" t="s">
        <v>29</v>
      </c>
      <c r="C48" s="28"/>
      <c r="D48" s="82"/>
      <c r="E48" s="57"/>
      <c r="F48" s="73"/>
      <c r="G48" s="57"/>
      <c r="H48" s="57"/>
      <c r="I48" s="57"/>
      <c r="J48" s="57"/>
      <c r="K48" s="94"/>
      <c r="L48" s="132"/>
      <c r="M48" s="52"/>
      <c r="N48" s="64"/>
      <c r="O48" s="52"/>
      <c r="P48" s="57"/>
    </row>
    <row r="49" spans="1:16" s="12" customFormat="1" ht="31.5" customHeight="1" x14ac:dyDescent="0.25">
      <c r="A49" s="329"/>
      <c r="B49" s="27" t="s">
        <v>26</v>
      </c>
      <c r="C49" s="21" t="s">
        <v>7</v>
      </c>
      <c r="D49" s="80" t="s">
        <v>88</v>
      </c>
      <c r="E49" s="23">
        <v>3000000</v>
      </c>
      <c r="F49" s="73"/>
      <c r="G49" s="57"/>
      <c r="H49" s="57"/>
      <c r="I49" s="23" t="s">
        <v>58</v>
      </c>
      <c r="J49" s="57"/>
      <c r="K49" s="94"/>
      <c r="L49" s="132"/>
      <c r="M49" s="52"/>
      <c r="N49" s="64"/>
      <c r="O49" s="52"/>
      <c r="P49" s="57"/>
    </row>
    <row r="50" spans="1:16" s="12" customFormat="1" ht="15" customHeight="1" x14ac:dyDescent="0.25">
      <c r="A50" s="329"/>
      <c r="B50" s="14" t="s">
        <v>27</v>
      </c>
      <c r="C50" s="28"/>
      <c r="D50" s="82"/>
      <c r="E50" s="57"/>
      <c r="F50" s="73"/>
      <c r="G50" s="57"/>
      <c r="H50" s="57"/>
      <c r="I50" s="57"/>
      <c r="J50" s="57"/>
      <c r="K50" s="94"/>
      <c r="L50" s="132"/>
      <c r="M50" s="52"/>
      <c r="N50" s="64"/>
      <c r="O50" s="52"/>
      <c r="P50" s="57"/>
    </row>
    <row r="51" spans="1:16" s="12" customFormat="1" ht="15" customHeight="1" x14ac:dyDescent="0.25">
      <c r="A51" s="329"/>
      <c r="B51" s="27" t="s">
        <v>31</v>
      </c>
      <c r="C51" s="28"/>
      <c r="D51" s="82"/>
      <c r="E51" s="57"/>
      <c r="F51" s="73"/>
      <c r="G51" s="57"/>
      <c r="H51" s="57"/>
      <c r="I51" s="57"/>
      <c r="J51" s="57"/>
      <c r="K51" s="94"/>
      <c r="L51" s="132"/>
      <c r="M51" s="52"/>
      <c r="N51" s="64"/>
      <c r="O51" s="52"/>
      <c r="P51" s="57"/>
    </row>
    <row r="52" spans="1:16" s="12" customFormat="1" ht="30.75" customHeight="1" x14ac:dyDescent="0.25">
      <c r="A52" s="329"/>
      <c r="B52" s="14" t="s">
        <v>32</v>
      </c>
      <c r="C52" s="28"/>
      <c r="D52" s="82"/>
      <c r="E52" s="57"/>
      <c r="F52" s="73"/>
      <c r="G52" s="57"/>
      <c r="H52" s="57"/>
      <c r="I52" s="57"/>
      <c r="J52" s="57"/>
      <c r="K52" s="94"/>
      <c r="L52" s="132"/>
      <c r="M52" s="52"/>
      <c r="N52" s="64"/>
      <c r="O52" s="52"/>
      <c r="P52" s="57"/>
    </row>
    <row r="53" spans="1:16" s="33" customFormat="1" ht="36" customHeight="1" thickBot="1" x14ac:dyDescent="0.3">
      <c r="A53" s="320" t="s">
        <v>67</v>
      </c>
      <c r="B53" s="321"/>
      <c r="C53" s="321"/>
      <c r="D53" s="321"/>
      <c r="E53" s="250">
        <f>SUM(E25:E52)</f>
        <v>12634271</v>
      </c>
      <c r="F53" s="250">
        <f>SUM(F25:F52)</f>
        <v>6200000</v>
      </c>
      <c r="G53" s="250">
        <f>SUM(E53:F53)</f>
        <v>18834271</v>
      </c>
      <c r="H53" s="250"/>
      <c r="I53" s="250"/>
      <c r="J53" s="250">
        <f>SUM(J25:J52)</f>
        <v>4080000</v>
      </c>
      <c r="K53" s="141"/>
      <c r="L53" s="142"/>
      <c r="M53" s="52"/>
      <c r="N53" s="64"/>
      <c r="O53" s="52"/>
      <c r="P53" s="2">
        <f>SUM(P25:P52)</f>
        <v>0</v>
      </c>
    </row>
    <row r="54" spans="1:16" s="12" customFormat="1" ht="51.75" customHeight="1" thickTop="1" x14ac:dyDescent="0.25">
      <c r="A54" s="251"/>
      <c r="B54" s="220" t="s">
        <v>1</v>
      </c>
      <c r="C54" s="252"/>
      <c r="D54" s="253"/>
      <c r="E54" s="254"/>
      <c r="F54" s="255"/>
      <c r="G54" s="255"/>
      <c r="H54" s="255"/>
      <c r="I54" s="255"/>
      <c r="J54" s="255"/>
      <c r="K54" s="124"/>
      <c r="L54" s="125"/>
      <c r="M54" s="52"/>
      <c r="N54" s="64"/>
      <c r="O54" s="52"/>
      <c r="P54" s="86"/>
    </row>
    <row r="55" spans="1:16" s="12" customFormat="1" ht="103.5" customHeight="1" x14ac:dyDescent="0.25">
      <c r="A55" s="310"/>
      <c r="B55" s="16" t="s">
        <v>34</v>
      </c>
      <c r="C55" s="34"/>
      <c r="D55" s="68"/>
      <c r="E55" s="19"/>
      <c r="F55" s="69"/>
      <c r="G55" s="70"/>
      <c r="H55" s="70"/>
      <c r="I55" s="70"/>
      <c r="J55" s="70"/>
      <c r="K55" s="94"/>
      <c r="L55" s="132"/>
      <c r="M55" s="52"/>
      <c r="N55" s="64"/>
      <c r="O55" s="52"/>
      <c r="P55" s="70"/>
    </row>
    <row r="56" spans="1:16" s="12" customFormat="1" ht="138.75" customHeight="1" x14ac:dyDescent="0.25">
      <c r="A56" s="310"/>
      <c r="B56" s="307" t="s">
        <v>76</v>
      </c>
      <c r="C56" s="256" t="s">
        <v>47</v>
      </c>
      <c r="D56" s="308" t="s">
        <v>430</v>
      </c>
      <c r="E56" s="23">
        <v>1250000</v>
      </c>
      <c r="F56" s="57"/>
      <c r="G56" s="57"/>
      <c r="H56" s="57"/>
      <c r="I56" s="257" t="s">
        <v>58</v>
      </c>
      <c r="J56" s="257"/>
      <c r="K56" s="94"/>
      <c r="L56" s="132"/>
      <c r="M56" s="52"/>
      <c r="N56" s="64"/>
      <c r="O56" s="52"/>
      <c r="P56" s="57"/>
    </row>
    <row r="57" spans="1:16" s="12" customFormat="1" ht="48.75" customHeight="1" x14ac:dyDescent="0.25">
      <c r="A57" s="310"/>
      <c r="B57" s="307"/>
      <c r="C57" s="256" t="s">
        <v>47</v>
      </c>
      <c r="D57" s="308" t="s">
        <v>48</v>
      </c>
      <c r="E57" s="23"/>
      <c r="F57" s="23"/>
      <c r="G57" s="23"/>
      <c r="H57" s="57"/>
      <c r="I57" s="81" t="s">
        <v>427</v>
      </c>
      <c r="J57" s="257">
        <v>1689700</v>
      </c>
      <c r="K57" s="94"/>
      <c r="L57" s="132"/>
      <c r="M57" s="52"/>
      <c r="N57" s="64"/>
      <c r="O57" s="52"/>
      <c r="P57" s="57"/>
    </row>
    <row r="58" spans="1:16" s="12" customFormat="1" ht="213.75" customHeight="1" x14ac:dyDescent="0.25">
      <c r="A58" s="310"/>
      <c r="B58" s="16" t="s">
        <v>421</v>
      </c>
      <c r="C58" s="18"/>
      <c r="D58" s="68"/>
      <c r="E58" s="79"/>
      <c r="F58" s="79"/>
      <c r="G58" s="70"/>
      <c r="H58" s="70"/>
      <c r="I58" s="70"/>
      <c r="J58" s="70"/>
      <c r="K58" s="94"/>
      <c r="L58" s="132"/>
      <c r="M58" s="52"/>
      <c r="N58" s="64"/>
      <c r="O58" s="52"/>
      <c r="P58" s="70"/>
    </row>
    <row r="59" spans="1:16" s="12" customFormat="1" ht="32.25" customHeight="1" x14ac:dyDescent="0.25">
      <c r="A59" s="310"/>
      <c r="B59" s="333" t="s">
        <v>73</v>
      </c>
      <c r="C59" s="326" t="s">
        <v>50</v>
      </c>
      <c r="D59" s="308" t="s">
        <v>98</v>
      </c>
      <c r="E59" s="42">
        <v>800000</v>
      </c>
      <c r="F59" s="42"/>
      <c r="G59" s="57"/>
      <c r="H59" s="57"/>
      <c r="I59" s="257" t="s">
        <v>439</v>
      </c>
      <c r="J59" s="57"/>
      <c r="K59" s="94"/>
      <c r="L59" s="132"/>
      <c r="M59" s="52"/>
      <c r="N59" s="64"/>
      <c r="O59" s="52"/>
      <c r="P59" s="57"/>
    </row>
    <row r="60" spans="1:16" s="12" customFormat="1" ht="32.25" customHeight="1" x14ac:dyDescent="0.25">
      <c r="A60" s="310"/>
      <c r="B60" s="333"/>
      <c r="C60" s="326"/>
      <c r="D60" s="308" t="s">
        <v>99</v>
      </c>
      <c r="E60" s="42">
        <v>1000000</v>
      </c>
      <c r="F60" s="42"/>
      <c r="G60" s="57"/>
      <c r="H60" s="57"/>
      <c r="I60" s="257" t="s">
        <v>439</v>
      </c>
      <c r="J60" s="57"/>
      <c r="K60" s="94"/>
      <c r="L60" s="132"/>
      <c r="M60" s="52"/>
      <c r="N60" s="64"/>
      <c r="O60" s="52"/>
      <c r="P60" s="57"/>
    </row>
    <row r="61" spans="1:16" s="12" customFormat="1" ht="32.25" customHeight="1" x14ac:dyDescent="0.25">
      <c r="A61" s="310"/>
      <c r="B61" s="333"/>
      <c r="C61" s="326"/>
      <c r="D61" s="308" t="s">
        <v>106</v>
      </c>
      <c r="E61" s="42"/>
      <c r="F61" s="42">
        <v>600000</v>
      </c>
      <c r="G61" s="57"/>
      <c r="H61" s="57"/>
      <c r="I61" s="257" t="s">
        <v>439</v>
      </c>
      <c r="J61" s="57"/>
      <c r="K61" s="94"/>
      <c r="L61" s="132"/>
      <c r="M61" s="52"/>
      <c r="N61" s="64"/>
      <c r="O61" s="52"/>
      <c r="P61" s="57"/>
    </row>
    <row r="62" spans="1:16" s="12" customFormat="1" ht="84.75" customHeight="1" x14ac:dyDescent="0.25">
      <c r="A62" s="310"/>
      <c r="B62" s="333"/>
      <c r="C62" s="326"/>
      <c r="D62" s="308" t="s">
        <v>109</v>
      </c>
      <c r="E62" s="42">
        <v>200000</v>
      </c>
      <c r="F62" s="42"/>
      <c r="G62" s="57"/>
      <c r="H62" s="57"/>
      <c r="I62" s="257" t="s">
        <v>439</v>
      </c>
      <c r="J62" s="57"/>
      <c r="K62" s="94"/>
      <c r="L62" s="132"/>
      <c r="M62" s="52"/>
      <c r="N62" s="64"/>
      <c r="O62" s="52"/>
      <c r="P62" s="57"/>
    </row>
    <row r="63" spans="1:16" s="12" customFormat="1" ht="32.25" customHeight="1" x14ac:dyDescent="0.25">
      <c r="A63" s="310"/>
      <c r="B63" s="333"/>
      <c r="C63" s="326"/>
      <c r="D63" s="308" t="s">
        <v>110</v>
      </c>
      <c r="E63" s="42">
        <v>90000</v>
      </c>
      <c r="F63" s="42"/>
      <c r="G63" s="57"/>
      <c r="H63" s="57"/>
      <c r="I63" s="257" t="s">
        <v>439</v>
      </c>
      <c r="J63" s="57"/>
      <c r="K63" s="94"/>
      <c r="L63" s="132"/>
      <c r="M63" s="52"/>
      <c r="N63" s="64"/>
      <c r="O63" s="52"/>
      <c r="P63" s="28"/>
    </row>
    <row r="64" spans="1:16" s="12" customFormat="1" ht="32.25" customHeight="1" x14ac:dyDescent="0.25">
      <c r="A64" s="310"/>
      <c r="B64" s="333"/>
      <c r="C64" s="326"/>
      <c r="D64" s="308" t="s">
        <v>112</v>
      </c>
      <c r="E64" s="42"/>
      <c r="F64" s="42">
        <v>12000</v>
      </c>
      <c r="G64" s="57"/>
      <c r="H64" s="57"/>
      <c r="I64" s="257" t="s">
        <v>439</v>
      </c>
      <c r="J64" s="57"/>
      <c r="K64" s="94"/>
      <c r="L64" s="132"/>
      <c r="M64" s="52"/>
      <c r="N64" s="64"/>
      <c r="O64" s="52"/>
      <c r="P64" s="28"/>
    </row>
    <row r="65" spans="1:16" s="12" customFormat="1" ht="32.25" customHeight="1" x14ac:dyDescent="0.25">
      <c r="A65" s="310"/>
      <c r="B65" s="333"/>
      <c r="C65" s="326"/>
      <c r="D65" s="308" t="s">
        <v>113</v>
      </c>
      <c r="E65" s="42"/>
      <c r="F65" s="42">
        <v>30000</v>
      </c>
      <c r="G65" s="57"/>
      <c r="H65" s="57"/>
      <c r="I65" s="257" t="s">
        <v>439</v>
      </c>
      <c r="J65" s="57"/>
      <c r="K65" s="94"/>
      <c r="L65" s="132"/>
      <c r="M65" s="52"/>
      <c r="N65" s="64"/>
      <c r="O65" s="52"/>
      <c r="P65" s="28"/>
    </row>
    <row r="66" spans="1:16" s="12" customFormat="1" ht="32.25" customHeight="1" x14ac:dyDescent="0.25">
      <c r="A66" s="310"/>
      <c r="B66" s="333"/>
      <c r="C66" s="326"/>
      <c r="D66" s="308" t="s">
        <v>114</v>
      </c>
      <c r="E66" s="42"/>
      <c r="F66" s="42">
        <v>32000</v>
      </c>
      <c r="G66" s="57"/>
      <c r="H66" s="57"/>
      <c r="I66" s="257" t="s">
        <v>439</v>
      </c>
      <c r="J66" s="57"/>
      <c r="K66" s="94"/>
      <c r="L66" s="132"/>
      <c r="M66" s="52"/>
      <c r="N66" s="64"/>
      <c r="O66" s="52"/>
      <c r="P66" s="28"/>
    </row>
    <row r="67" spans="1:16" s="12" customFormat="1" ht="149.25" customHeight="1" x14ac:dyDescent="0.25">
      <c r="A67" s="310"/>
      <c r="B67" s="333"/>
      <c r="C67" s="326"/>
      <c r="D67" s="308" t="s">
        <v>433</v>
      </c>
      <c r="E67" s="82"/>
      <c r="F67" s="42"/>
      <c r="G67" s="57"/>
      <c r="H67" s="57"/>
      <c r="I67" s="257" t="s">
        <v>439</v>
      </c>
      <c r="J67" s="57"/>
      <c r="K67" s="94"/>
      <c r="L67" s="132"/>
      <c r="M67" s="52"/>
      <c r="N67" s="64"/>
      <c r="O67" s="52"/>
      <c r="P67" s="42">
        <v>210000</v>
      </c>
    </row>
    <row r="68" spans="1:16" s="12" customFormat="1" ht="32.25" customHeight="1" x14ac:dyDescent="0.25">
      <c r="A68" s="310"/>
      <c r="B68" s="333"/>
      <c r="C68" s="326"/>
      <c r="D68" s="308" t="s">
        <v>116</v>
      </c>
      <c r="E68" s="42"/>
      <c r="F68" s="42">
        <v>370000</v>
      </c>
      <c r="G68" s="57"/>
      <c r="H68" s="57"/>
      <c r="I68" s="257" t="s">
        <v>439</v>
      </c>
      <c r="J68" s="57"/>
      <c r="K68" s="94"/>
      <c r="L68" s="132"/>
      <c r="M68" s="52"/>
      <c r="N68" s="64"/>
      <c r="O68" s="52"/>
      <c r="P68" s="57"/>
    </row>
    <row r="69" spans="1:16" s="12" customFormat="1" ht="32.25" customHeight="1" x14ac:dyDescent="0.25">
      <c r="A69" s="310"/>
      <c r="B69" s="333"/>
      <c r="C69" s="326"/>
      <c r="D69" s="308" t="s">
        <v>120</v>
      </c>
      <c r="E69" s="42"/>
      <c r="F69" s="42">
        <v>9000</v>
      </c>
      <c r="G69" s="57"/>
      <c r="H69" s="57"/>
      <c r="I69" s="257" t="s">
        <v>439</v>
      </c>
      <c r="J69" s="57"/>
      <c r="K69" s="94"/>
      <c r="L69" s="132"/>
      <c r="M69" s="52"/>
      <c r="N69" s="64"/>
      <c r="O69" s="52"/>
      <c r="P69" s="57"/>
    </row>
    <row r="70" spans="1:16" s="12" customFormat="1" ht="32.25" customHeight="1" x14ac:dyDescent="0.25">
      <c r="A70" s="310"/>
      <c r="B70" s="333"/>
      <c r="C70" s="326"/>
      <c r="D70" s="308" t="s">
        <v>103</v>
      </c>
      <c r="E70" s="42"/>
      <c r="F70" s="42">
        <v>28000</v>
      </c>
      <c r="G70" s="57"/>
      <c r="H70" s="57"/>
      <c r="I70" s="257" t="s">
        <v>439</v>
      </c>
      <c r="J70" s="57"/>
      <c r="K70" s="94"/>
      <c r="L70" s="132"/>
      <c r="M70" s="52"/>
      <c r="N70" s="64"/>
      <c r="O70" s="52"/>
      <c r="P70" s="57"/>
    </row>
    <row r="71" spans="1:16" s="12" customFormat="1" ht="32.25" customHeight="1" x14ac:dyDescent="0.25">
      <c r="A71" s="310"/>
      <c r="B71" s="333"/>
      <c r="C71" s="326"/>
      <c r="D71" s="308" t="s">
        <v>128</v>
      </c>
      <c r="E71" s="42"/>
      <c r="F71" s="42">
        <v>45000</v>
      </c>
      <c r="G71" s="57"/>
      <c r="H71" s="57"/>
      <c r="I71" s="257" t="s">
        <v>439</v>
      </c>
      <c r="J71" s="57"/>
      <c r="K71" s="94"/>
      <c r="L71" s="132"/>
      <c r="M71" s="52"/>
      <c r="N71" s="64"/>
      <c r="O71" s="52"/>
      <c r="P71" s="57"/>
    </row>
    <row r="72" spans="1:16" s="15" customFormat="1" ht="32.25" customHeight="1" x14ac:dyDescent="0.25">
      <c r="A72" s="310"/>
      <c r="B72" s="333"/>
      <c r="C72" s="326"/>
      <c r="D72" s="83" t="s">
        <v>129</v>
      </c>
      <c r="E72" s="87"/>
      <c r="F72" s="87">
        <v>20000</v>
      </c>
      <c r="G72" s="84"/>
      <c r="H72" s="84"/>
      <c r="I72" s="257" t="s">
        <v>439</v>
      </c>
      <c r="J72" s="84"/>
      <c r="K72" s="94"/>
      <c r="L72" s="132"/>
      <c r="M72" s="85"/>
      <c r="N72" s="64"/>
      <c r="O72" s="85"/>
      <c r="P72" s="84"/>
    </row>
    <row r="73" spans="1:16" s="15" customFormat="1" ht="32.25" customHeight="1" x14ac:dyDescent="0.25">
      <c r="A73" s="310"/>
      <c r="B73" s="333"/>
      <c r="C73" s="326"/>
      <c r="D73" s="83" t="s">
        <v>130</v>
      </c>
      <c r="E73" s="87">
        <v>140000</v>
      </c>
      <c r="F73" s="87"/>
      <c r="G73" s="84"/>
      <c r="H73" s="84"/>
      <c r="I73" s="257" t="s">
        <v>439</v>
      </c>
      <c r="J73" s="84"/>
      <c r="K73" s="94"/>
      <c r="L73" s="132"/>
      <c r="M73" s="85"/>
      <c r="N73" s="64"/>
      <c r="O73" s="85"/>
      <c r="P73" s="84"/>
    </row>
    <row r="74" spans="1:16" s="15" customFormat="1" ht="32.25" customHeight="1" x14ac:dyDescent="0.25">
      <c r="A74" s="310"/>
      <c r="B74" s="333"/>
      <c r="C74" s="326"/>
      <c r="D74" s="83" t="s">
        <v>131</v>
      </c>
      <c r="E74" s="87"/>
      <c r="F74" s="87">
        <v>180000</v>
      </c>
      <c r="G74" s="84"/>
      <c r="H74" s="84"/>
      <c r="I74" s="257" t="s">
        <v>439</v>
      </c>
      <c r="J74" s="84"/>
      <c r="K74" s="94"/>
      <c r="L74" s="132"/>
      <c r="M74" s="85"/>
      <c r="N74" s="64"/>
      <c r="O74" s="85"/>
      <c r="P74" s="84"/>
    </row>
    <row r="75" spans="1:16" s="35" customFormat="1" ht="32.25" customHeight="1" x14ac:dyDescent="0.25">
      <c r="A75" s="258"/>
      <c r="B75" s="333"/>
      <c r="C75" s="326"/>
      <c r="D75" s="83" t="s">
        <v>132</v>
      </c>
      <c r="E75" s="87"/>
      <c r="F75" s="87">
        <v>50000</v>
      </c>
      <c r="G75" s="84"/>
      <c r="H75" s="84"/>
      <c r="I75" s="257" t="s">
        <v>439</v>
      </c>
      <c r="J75" s="84"/>
      <c r="K75" s="94"/>
      <c r="L75" s="132"/>
      <c r="M75" s="88"/>
      <c r="N75" s="64"/>
      <c r="O75" s="88"/>
      <c r="P75" s="314"/>
    </row>
    <row r="76" spans="1:16" s="35" customFormat="1" ht="32.25" customHeight="1" x14ac:dyDescent="0.25">
      <c r="A76" s="258"/>
      <c r="B76" s="333"/>
      <c r="C76" s="326"/>
      <c r="D76" s="83" t="s">
        <v>133</v>
      </c>
      <c r="E76" s="87"/>
      <c r="F76" s="87">
        <v>60000</v>
      </c>
      <c r="G76" s="84"/>
      <c r="H76" s="84"/>
      <c r="I76" s="257" t="s">
        <v>439</v>
      </c>
      <c r="J76" s="84"/>
      <c r="K76" s="94"/>
      <c r="L76" s="132"/>
      <c r="M76" s="88"/>
      <c r="N76" s="64"/>
      <c r="O76" s="88"/>
      <c r="P76" s="314"/>
    </row>
    <row r="77" spans="1:16" s="35" customFormat="1" ht="32.25" customHeight="1" x14ac:dyDescent="0.25">
      <c r="A77" s="258"/>
      <c r="B77" s="333"/>
      <c r="C77" s="326"/>
      <c r="D77" s="83" t="s">
        <v>134</v>
      </c>
      <c r="E77" s="87">
        <v>70000</v>
      </c>
      <c r="F77" s="87"/>
      <c r="G77" s="84"/>
      <c r="H77" s="84"/>
      <c r="I77" s="257" t="s">
        <v>439</v>
      </c>
      <c r="J77" s="84"/>
      <c r="K77" s="94"/>
      <c r="L77" s="132"/>
      <c r="M77" s="88"/>
      <c r="N77" s="64"/>
      <c r="O77" s="88"/>
      <c r="P77" s="87"/>
    </row>
    <row r="78" spans="1:16" s="35" customFormat="1" ht="32.25" customHeight="1" x14ac:dyDescent="0.25">
      <c r="A78" s="258"/>
      <c r="B78" s="333"/>
      <c r="C78" s="326"/>
      <c r="D78" s="83" t="s">
        <v>135</v>
      </c>
      <c r="E78" s="87"/>
      <c r="F78" s="87">
        <v>100000</v>
      </c>
      <c r="G78" s="84"/>
      <c r="H78" s="84"/>
      <c r="I78" s="257" t="s">
        <v>439</v>
      </c>
      <c r="J78" s="84"/>
      <c r="K78" s="94"/>
      <c r="L78" s="132"/>
      <c r="M78" s="88"/>
      <c r="N78" s="64"/>
      <c r="O78" s="88"/>
      <c r="P78" s="87"/>
    </row>
    <row r="79" spans="1:16" s="44" customFormat="1" ht="32.25" customHeight="1" x14ac:dyDescent="0.25">
      <c r="A79" s="259"/>
      <c r="B79" s="333"/>
      <c r="C79" s="326"/>
      <c r="D79" s="308" t="s">
        <v>136</v>
      </c>
      <c r="E79" s="87"/>
      <c r="F79" s="42">
        <v>960000</v>
      </c>
      <c r="G79" s="73"/>
      <c r="H79" s="73"/>
      <c r="I79" s="257" t="s">
        <v>439</v>
      </c>
      <c r="J79" s="73"/>
      <c r="K79" s="94"/>
      <c r="L79" s="132"/>
      <c r="M79" s="88"/>
      <c r="N79" s="64"/>
      <c r="O79" s="88"/>
      <c r="P79" s="42"/>
    </row>
    <row r="80" spans="1:16" s="44" customFormat="1" ht="32.25" customHeight="1" x14ac:dyDescent="0.25">
      <c r="A80" s="259"/>
      <c r="B80" s="333"/>
      <c r="C80" s="326"/>
      <c r="D80" s="308" t="s">
        <v>137</v>
      </c>
      <c r="E80" s="42"/>
      <c r="F80" s="42">
        <v>350000</v>
      </c>
      <c r="G80" s="73"/>
      <c r="H80" s="73"/>
      <c r="I80" s="257" t="s">
        <v>439</v>
      </c>
      <c r="J80" s="73"/>
      <c r="K80" s="94"/>
      <c r="L80" s="132"/>
      <c r="M80" s="88"/>
      <c r="N80" s="64"/>
      <c r="O80" s="88"/>
      <c r="P80" s="42"/>
    </row>
    <row r="81" spans="1:16" s="44" customFormat="1" ht="32.25" customHeight="1" x14ac:dyDescent="0.25">
      <c r="A81" s="259"/>
      <c r="B81" s="333"/>
      <c r="C81" s="326"/>
      <c r="D81" s="308" t="s">
        <v>138</v>
      </c>
      <c r="E81" s="42">
        <v>14000</v>
      </c>
      <c r="F81" s="42"/>
      <c r="G81" s="73"/>
      <c r="H81" s="73"/>
      <c r="I81" s="257" t="s">
        <v>439</v>
      </c>
      <c r="J81" s="73"/>
      <c r="K81" s="94"/>
      <c r="L81" s="132"/>
      <c r="M81" s="88"/>
      <c r="N81" s="64"/>
      <c r="O81" s="88"/>
      <c r="P81" s="313"/>
    </row>
    <row r="82" spans="1:16" s="44" customFormat="1" ht="32.25" customHeight="1" x14ac:dyDescent="0.25">
      <c r="A82" s="259"/>
      <c r="B82" s="333"/>
      <c r="C82" s="326"/>
      <c r="D82" s="308" t="s">
        <v>139</v>
      </c>
      <c r="E82" s="42">
        <v>36000</v>
      </c>
      <c r="F82" s="42"/>
      <c r="G82" s="73"/>
      <c r="H82" s="73"/>
      <c r="I82" s="257" t="s">
        <v>439</v>
      </c>
      <c r="J82" s="73"/>
      <c r="K82" s="94"/>
      <c r="L82" s="132"/>
      <c r="M82" s="88"/>
      <c r="N82" s="64"/>
      <c r="O82" s="88"/>
      <c r="P82" s="313"/>
    </row>
    <row r="83" spans="1:16" s="44" customFormat="1" ht="32.25" customHeight="1" x14ac:dyDescent="0.25">
      <c r="A83" s="259"/>
      <c r="B83" s="333"/>
      <c r="C83" s="326"/>
      <c r="D83" s="308" t="s">
        <v>140</v>
      </c>
      <c r="E83" s="42">
        <v>35000</v>
      </c>
      <c r="F83" s="42"/>
      <c r="G83" s="73"/>
      <c r="H83" s="73"/>
      <c r="I83" s="257" t="s">
        <v>439</v>
      </c>
      <c r="J83" s="73"/>
      <c r="K83" s="94"/>
      <c r="L83" s="132"/>
      <c r="M83" s="88"/>
      <c r="N83" s="64"/>
      <c r="O83" s="88"/>
      <c r="P83" s="313"/>
    </row>
    <row r="84" spans="1:16" s="44" customFormat="1" ht="32.25" customHeight="1" x14ac:dyDescent="0.25">
      <c r="A84" s="259"/>
      <c r="B84" s="333"/>
      <c r="C84" s="326"/>
      <c r="D84" s="308" t="s">
        <v>141</v>
      </c>
      <c r="E84" s="42">
        <v>21000</v>
      </c>
      <c r="F84" s="42"/>
      <c r="G84" s="73"/>
      <c r="H84" s="73"/>
      <c r="I84" s="257" t="s">
        <v>439</v>
      </c>
      <c r="J84" s="73"/>
      <c r="K84" s="94"/>
      <c r="L84" s="132"/>
      <c r="M84" s="88"/>
      <c r="N84" s="64"/>
      <c r="O84" s="88"/>
      <c r="P84" s="42"/>
    </row>
    <row r="85" spans="1:16" s="44" customFormat="1" ht="32.25" customHeight="1" x14ac:dyDescent="0.25">
      <c r="A85" s="259"/>
      <c r="B85" s="333"/>
      <c r="C85" s="326"/>
      <c r="D85" s="308" t="s">
        <v>142</v>
      </c>
      <c r="E85" s="42"/>
      <c r="F85" s="42">
        <v>7500</v>
      </c>
      <c r="G85" s="73"/>
      <c r="H85" s="73"/>
      <c r="I85" s="257" t="s">
        <v>439</v>
      </c>
      <c r="J85" s="73"/>
      <c r="K85" s="94"/>
      <c r="L85" s="132"/>
      <c r="M85" s="88"/>
      <c r="N85" s="64"/>
      <c r="O85" s="88"/>
      <c r="P85" s="313"/>
    </row>
    <row r="86" spans="1:16" s="44" customFormat="1" ht="32.25" customHeight="1" x14ac:dyDescent="0.25">
      <c r="A86" s="259"/>
      <c r="B86" s="333"/>
      <c r="C86" s="326"/>
      <c r="D86" s="308" t="s">
        <v>143</v>
      </c>
      <c r="E86" s="42"/>
      <c r="F86" s="42">
        <v>10000</v>
      </c>
      <c r="G86" s="73"/>
      <c r="H86" s="73"/>
      <c r="I86" s="257" t="s">
        <v>439</v>
      </c>
      <c r="J86" s="73"/>
      <c r="K86" s="94"/>
      <c r="L86" s="132"/>
      <c r="M86" s="88"/>
      <c r="N86" s="64"/>
      <c r="O86" s="88"/>
      <c r="P86" s="313"/>
    </row>
    <row r="87" spans="1:16" s="44" customFormat="1" ht="32.25" customHeight="1" x14ac:dyDescent="0.25">
      <c r="A87" s="259"/>
      <c r="B87" s="333"/>
      <c r="C87" s="326"/>
      <c r="D87" s="308" t="s">
        <v>431</v>
      </c>
      <c r="E87" s="42"/>
      <c r="F87" s="42">
        <v>26000</v>
      </c>
      <c r="G87" s="73"/>
      <c r="H87" s="73"/>
      <c r="I87" s="257" t="s">
        <v>439</v>
      </c>
      <c r="J87" s="73"/>
      <c r="K87" s="94"/>
      <c r="L87" s="132"/>
      <c r="M87" s="88"/>
      <c r="N87" s="64"/>
      <c r="O87" s="88"/>
      <c r="P87" s="313"/>
    </row>
    <row r="88" spans="1:16" s="44" customFormat="1" ht="32.25" customHeight="1" x14ac:dyDescent="0.25">
      <c r="A88" s="259"/>
      <c r="B88" s="333"/>
      <c r="C88" s="326"/>
      <c r="D88" s="308" t="s">
        <v>144</v>
      </c>
      <c r="E88" s="42"/>
      <c r="F88" s="42">
        <v>3500</v>
      </c>
      <c r="G88" s="73"/>
      <c r="H88" s="73"/>
      <c r="I88" s="257" t="s">
        <v>439</v>
      </c>
      <c r="J88" s="73"/>
      <c r="K88" s="94"/>
      <c r="L88" s="132"/>
      <c r="M88" s="88"/>
      <c r="N88" s="64"/>
      <c r="O88" s="88"/>
      <c r="P88" s="42"/>
    </row>
    <row r="89" spans="1:16" s="44" customFormat="1" ht="32.25" customHeight="1" x14ac:dyDescent="0.25">
      <c r="A89" s="259"/>
      <c r="B89" s="333"/>
      <c r="C89" s="326"/>
      <c r="D89" s="308" t="s">
        <v>145</v>
      </c>
      <c r="E89" s="42">
        <v>2000</v>
      </c>
      <c r="F89" s="42"/>
      <c r="G89" s="73"/>
      <c r="H89" s="73"/>
      <c r="I89" s="257" t="s">
        <v>439</v>
      </c>
      <c r="J89" s="73"/>
      <c r="K89" s="94"/>
      <c r="L89" s="132"/>
      <c r="M89" s="88"/>
      <c r="N89" s="64"/>
      <c r="O89" s="88"/>
      <c r="P89" s="42"/>
    </row>
    <row r="90" spans="1:16" s="44" customFormat="1" ht="45.75" customHeight="1" x14ac:dyDescent="0.25">
      <c r="A90" s="259"/>
      <c r="B90" s="333"/>
      <c r="C90" s="326"/>
      <c r="D90" s="308" t="s">
        <v>146</v>
      </c>
      <c r="E90" s="42"/>
      <c r="F90" s="42">
        <v>100000</v>
      </c>
      <c r="G90" s="73"/>
      <c r="H90" s="73"/>
      <c r="I90" s="257" t="s">
        <v>439</v>
      </c>
      <c r="J90" s="73"/>
      <c r="K90" s="94"/>
      <c r="L90" s="132"/>
      <c r="M90" s="88"/>
      <c r="N90" s="64"/>
      <c r="O90" s="88"/>
      <c r="P90" s="73"/>
    </row>
    <row r="91" spans="1:16" s="44" customFormat="1" ht="32.25" customHeight="1" x14ac:dyDescent="0.25">
      <c r="A91" s="259"/>
      <c r="B91" s="333"/>
      <c r="C91" s="326"/>
      <c r="D91" s="308" t="s">
        <v>147</v>
      </c>
      <c r="E91" s="42"/>
      <c r="F91" s="42">
        <v>10000</v>
      </c>
      <c r="G91" s="73"/>
      <c r="H91" s="73"/>
      <c r="I91" s="257" t="s">
        <v>439</v>
      </c>
      <c r="J91" s="73"/>
      <c r="K91" s="94"/>
      <c r="L91" s="132"/>
      <c r="M91" s="88"/>
      <c r="N91" s="64"/>
      <c r="O91" s="88"/>
      <c r="P91" s="313"/>
    </row>
    <row r="92" spans="1:16" s="44" customFormat="1" ht="32.25" customHeight="1" x14ac:dyDescent="0.25">
      <c r="A92" s="259"/>
      <c r="B92" s="333"/>
      <c r="C92" s="326"/>
      <c r="D92" s="308" t="s">
        <v>148</v>
      </c>
      <c r="E92" s="42">
        <v>5500</v>
      </c>
      <c r="F92" s="42"/>
      <c r="G92" s="73"/>
      <c r="H92" s="73"/>
      <c r="I92" s="257" t="s">
        <v>439</v>
      </c>
      <c r="J92" s="73"/>
      <c r="K92" s="94"/>
      <c r="L92" s="132"/>
      <c r="M92" s="88"/>
      <c r="N92" s="64"/>
      <c r="O92" s="88"/>
      <c r="P92" s="42"/>
    </row>
    <row r="93" spans="1:16" s="44" customFormat="1" ht="32.25" customHeight="1" x14ac:dyDescent="0.25">
      <c r="A93" s="259"/>
      <c r="B93" s="333"/>
      <c r="C93" s="326"/>
      <c r="D93" s="308" t="s">
        <v>149</v>
      </c>
      <c r="E93" s="42">
        <v>7500</v>
      </c>
      <c r="F93" s="42"/>
      <c r="G93" s="73"/>
      <c r="H93" s="73"/>
      <c r="I93" s="257" t="s">
        <v>439</v>
      </c>
      <c r="J93" s="73"/>
      <c r="K93" s="94"/>
      <c r="L93" s="132"/>
      <c r="M93" s="88"/>
      <c r="N93" s="64"/>
      <c r="O93" s="88"/>
      <c r="P93" s="42"/>
    </row>
    <row r="94" spans="1:16" s="44" customFormat="1" ht="32.25" customHeight="1" x14ac:dyDescent="0.25">
      <c r="A94" s="259"/>
      <c r="B94" s="333"/>
      <c r="C94" s="326"/>
      <c r="D94" s="308" t="s">
        <v>150</v>
      </c>
      <c r="E94" s="42">
        <v>6000</v>
      </c>
      <c r="F94" s="42"/>
      <c r="G94" s="73"/>
      <c r="H94" s="73"/>
      <c r="I94" s="257" t="s">
        <v>439</v>
      </c>
      <c r="J94" s="73"/>
      <c r="K94" s="94"/>
      <c r="L94" s="132"/>
      <c r="M94" s="88"/>
      <c r="N94" s="64"/>
      <c r="O94" s="88"/>
      <c r="P94" s="42"/>
    </row>
    <row r="95" spans="1:16" s="44" customFormat="1" ht="32.25" customHeight="1" x14ac:dyDescent="0.25">
      <c r="A95" s="259"/>
      <c r="B95" s="333"/>
      <c r="C95" s="326"/>
      <c r="D95" s="308" t="s">
        <v>151</v>
      </c>
      <c r="E95" s="42">
        <v>60000</v>
      </c>
      <c r="F95" s="42"/>
      <c r="G95" s="73"/>
      <c r="H95" s="73"/>
      <c r="I95" s="257" t="s">
        <v>439</v>
      </c>
      <c r="J95" s="73"/>
      <c r="K95" s="94"/>
      <c r="L95" s="132"/>
      <c r="M95" s="88"/>
      <c r="N95" s="64"/>
      <c r="O95" s="88"/>
      <c r="P95" s="42"/>
    </row>
    <row r="96" spans="1:16" s="44" customFormat="1" ht="32.25" customHeight="1" x14ac:dyDescent="0.25">
      <c r="A96" s="259"/>
      <c r="B96" s="333"/>
      <c r="C96" s="326"/>
      <c r="D96" s="308" t="s">
        <v>152</v>
      </c>
      <c r="E96" s="42">
        <v>60000</v>
      </c>
      <c r="F96" s="42"/>
      <c r="G96" s="73"/>
      <c r="H96" s="73"/>
      <c r="I96" s="257" t="s">
        <v>439</v>
      </c>
      <c r="J96" s="73"/>
      <c r="K96" s="94"/>
      <c r="L96" s="132"/>
      <c r="M96" s="88"/>
      <c r="N96" s="64"/>
      <c r="O96" s="88"/>
      <c r="P96" s="42"/>
    </row>
    <row r="97" spans="1:16" s="44" customFormat="1" ht="32.25" customHeight="1" x14ac:dyDescent="0.25">
      <c r="A97" s="259"/>
      <c r="B97" s="333"/>
      <c r="C97" s="326"/>
      <c r="D97" s="308" t="s">
        <v>153</v>
      </c>
      <c r="E97" s="42">
        <v>200000</v>
      </c>
      <c r="F97" s="42"/>
      <c r="G97" s="73"/>
      <c r="H97" s="73"/>
      <c r="I97" s="257" t="s">
        <v>439</v>
      </c>
      <c r="J97" s="73"/>
      <c r="K97" s="94"/>
      <c r="L97" s="132"/>
      <c r="M97" s="88"/>
      <c r="N97" s="64"/>
      <c r="O97" s="88"/>
      <c r="P97" s="42"/>
    </row>
    <row r="98" spans="1:16" s="44" customFormat="1" ht="32.25" customHeight="1" x14ac:dyDescent="0.25">
      <c r="A98" s="259"/>
      <c r="B98" s="333"/>
      <c r="C98" s="326"/>
      <c r="D98" s="308" t="s">
        <v>154</v>
      </c>
      <c r="E98" s="42">
        <v>40000</v>
      </c>
      <c r="F98" s="42"/>
      <c r="G98" s="73"/>
      <c r="H98" s="73"/>
      <c r="I98" s="257" t="s">
        <v>439</v>
      </c>
      <c r="J98" s="73"/>
      <c r="K98" s="94"/>
      <c r="L98" s="132"/>
      <c r="M98" s="88"/>
      <c r="N98" s="64"/>
      <c r="O98" s="88"/>
      <c r="P98" s="42"/>
    </row>
    <row r="99" spans="1:16" s="44" customFormat="1" ht="47.25" customHeight="1" x14ac:dyDescent="0.25">
      <c r="A99" s="259"/>
      <c r="B99" s="333"/>
      <c r="C99" s="326"/>
      <c r="D99" s="308" t="s">
        <v>155</v>
      </c>
      <c r="E99" s="42">
        <v>30000</v>
      </c>
      <c r="F99" s="42"/>
      <c r="G99" s="73"/>
      <c r="H99" s="73"/>
      <c r="I99" s="257" t="s">
        <v>439</v>
      </c>
      <c r="J99" s="73"/>
      <c r="K99" s="94"/>
      <c r="L99" s="132"/>
      <c r="M99" s="88"/>
      <c r="N99" s="64"/>
      <c r="O99" s="88"/>
      <c r="P99" s="313"/>
    </row>
    <row r="100" spans="1:16" s="44" customFormat="1" ht="32.25" customHeight="1" x14ac:dyDescent="0.25">
      <c r="A100" s="259"/>
      <c r="B100" s="333"/>
      <c r="C100" s="326"/>
      <c r="D100" s="308" t="s">
        <v>156</v>
      </c>
      <c r="E100" s="42">
        <v>11000</v>
      </c>
      <c r="F100" s="42"/>
      <c r="G100" s="73"/>
      <c r="H100" s="73"/>
      <c r="I100" s="257" t="s">
        <v>439</v>
      </c>
      <c r="J100" s="73"/>
      <c r="K100" s="94"/>
      <c r="L100" s="132"/>
      <c r="M100" s="88"/>
      <c r="N100" s="64"/>
      <c r="O100" s="88"/>
      <c r="P100" s="42"/>
    </row>
    <row r="101" spans="1:16" s="44" customFormat="1" ht="65.25" customHeight="1" x14ac:dyDescent="0.25">
      <c r="A101" s="259"/>
      <c r="B101" s="333"/>
      <c r="C101" s="326"/>
      <c r="D101" s="308" t="s">
        <v>157</v>
      </c>
      <c r="E101" s="42">
        <v>75000</v>
      </c>
      <c r="F101" s="42"/>
      <c r="G101" s="73"/>
      <c r="H101" s="73"/>
      <c r="I101" s="257" t="s">
        <v>439</v>
      </c>
      <c r="J101" s="73"/>
      <c r="K101" s="94"/>
      <c r="L101" s="132"/>
      <c r="M101" s="88"/>
      <c r="N101" s="64"/>
      <c r="O101" s="88"/>
      <c r="P101" s="42"/>
    </row>
    <row r="102" spans="1:16" s="44" customFormat="1" ht="32.25" customHeight="1" x14ac:dyDescent="0.25">
      <c r="A102" s="259"/>
      <c r="B102" s="333"/>
      <c r="C102" s="326"/>
      <c r="D102" s="308" t="s">
        <v>158</v>
      </c>
      <c r="E102" s="42"/>
      <c r="F102" s="42">
        <v>39000</v>
      </c>
      <c r="G102" s="73"/>
      <c r="H102" s="73"/>
      <c r="I102" s="257" t="s">
        <v>439</v>
      </c>
      <c r="J102" s="73"/>
      <c r="K102" s="94"/>
      <c r="L102" s="132"/>
      <c r="M102" s="88"/>
      <c r="N102" s="64"/>
      <c r="O102" s="88"/>
      <c r="P102" s="313"/>
    </row>
    <row r="103" spans="1:16" s="44" customFormat="1" ht="32.25" customHeight="1" x14ac:dyDescent="0.25">
      <c r="A103" s="259"/>
      <c r="B103" s="333"/>
      <c r="C103" s="326"/>
      <c r="D103" s="308" t="s">
        <v>159</v>
      </c>
      <c r="E103" s="42"/>
      <c r="F103" s="42">
        <v>19000</v>
      </c>
      <c r="G103" s="73"/>
      <c r="H103" s="73"/>
      <c r="I103" s="257" t="s">
        <v>439</v>
      </c>
      <c r="J103" s="73"/>
      <c r="K103" s="94"/>
      <c r="L103" s="132"/>
      <c r="M103" s="88"/>
      <c r="N103" s="64"/>
      <c r="O103" s="88"/>
      <c r="P103" s="313"/>
    </row>
    <row r="104" spans="1:16" s="44" customFormat="1" ht="32.25" customHeight="1" x14ac:dyDescent="0.25">
      <c r="A104" s="259"/>
      <c r="B104" s="333"/>
      <c r="C104" s="326"/>
      <c r="D104" s="308" t="s">
        <v>160</v>
      </c>
      <c r="E104" s="42"/>
      <c r="F104" s="42">
        <v>30000</v>
      </c>
      <c r="G104" s="73"/>
      <c r="H104" s="73"/>
      <c r="I104" s="257" t="s">
        <v>439</v>
      </c>
      <c r="J104" s="73"/>
      <c r="K104" s="94"/>
      <c r="L104" s="132"/>
      <c r="M104" s="88"/>
      <c r="N104" s="64"/>
      <c r="O104" s="88"/>
      <c r="P104" s="313"/>
    </row>
    <row r="105" spans="1:16" s="44" customFormat="1" ht="32.25" customHeight="1" x14ac:dyDescent="0.25">
      <c r="A105" s="259"/>
      <c r="B105" s="333"/>
      <c r="C105" s="326"/>
      <c r="D105" s="308" t="s">
        <v>161</v>
      </c>
      <c r="E105" s="42"/>
      <c r="F105" s="42">
        <v>20000</v>
      </c>
      <c r="G105" s="73"/>
      <c r="H105" s="73"/>
      <c r="I105" s="257" t="s">
        <v>439</v>
      </c>
      <c r="J105" s="73"/>
      <c r="K105" s="94"/>
      <c r="L105" s="132"/>
      <c r="M105" s="88"/>
      <c r="N105" s="64"/>
      <c r="O105" s="88"/>
      <c r="P105" s="313"/>
    </row>
    <row r="106" spans="1:16" s="44" customFormat="1" ht="32.25" customHeight="1" x14ac:dyDescent="0.25">
      <c r="A106" s="259"/>
      <c r="B106" s="333"/>
      <c r="C106" s="326"/>
      <c r="D106" s="308" t="s">
        <v>162</v>
      </c>
      <c r="E106" s="42">
        <v>7500</v>
      </c>
      <c r="F106" s="42"/>
      <c r="G106" s="73"/>
      <c r="H106" s="73"/>
      <c r="I106" s="257" t="s">
        <v>439</v>
      </c>
      <c r="J106" s="73"/>
      <c r="K106" s="94"/>
      <c r="L106" s="132"/>
      <c r="M106" s="88"/>
      <c r="N106" s="64"/>
      <c r="O106" s="88"/>
      <c r="P106" s="313"/>
    </row>
    <row r="107" spans="1:16" s="44" customFormat="1" ht="32.25" customHeight="1" x14ac:dyDescent="0.25">
      <c r="A107" s="259"/>
      <c r="B107" s="333"/>
      <c r="C107" s="326"/>
      <c r="D107" s="308" t="s">
        <v>163</v>
      </c>
      <c r="E107" s="42"/>
      <c r="F107" s="42">
        <v>8000</v>
      </c>
      <c r="G107" s="73"/>
      <c r="H107" s="73"/>
      <c r="I107" s="257" t="s">
        <v>439</v>
      </c>
      <c r="J107" s="73"/>
      <c r="K107" s="94"/>
      <c r="L107" s="132"/>
      <c r="M107" s="88"/>
      <c r="N107" s="64"/>
      <c r="O107" s="88"/>
    </row>
    <row r="108" spans="1:16" s="41" customFormat="1" ht="32.25" customHeight="1" x14ac:dyDescent="0.25">
      <c r="A108" s="260"/>
      <c r="B108" s="330"/>
      <c r="C108" s="326" t="s">
        <v>51</v>
      </c>
      <c r="D108" s="308" t="s">
        <v>164</v>
      </c>
      <c r="E108" s="42">
        <v>90000</v>
      </c>
      <c r="F108" s="42"/>
      <c r="G108" s="73"/>
      <c r="H108" s="73"/>
      <c r="I108" s="257" t="s">
        <v>439</v>
      </c>
      <c r="J108" s="73"/>
      <c r="K108" s="94"/>
      <c r="L108" s="132"/>
      <c r="M108" s="88"/>
      <c r="N108" s="64"/>
      <c r="O108" s="88"/>
      <c r="P108" s="73"/>
    </row>
    <row r="109" spans="1:16" s="41" customFormat="1" ht="32.25" customHeight="1" x14ac:dyDescent="0.25">
      <c r="A109" s="260"/>
      <c r="B109" s="330"/>
      <c r="C109" s="326"/>
      <c r="D109" s="308" t="s">
        <v>165</v>
      </c>
      <c r="E109" s="42">
        <v>50000</v>
      </c>
      <c r="F109" s="42"/>
      <c r="G109" s="73"/>
      <c r="H109" s="73"/>
      <c r="I109" s="257" t="s">
        <v>439</v>
      </c>
      <c r="J109" s="73"/>
      <c r="K109" s="94"/>
      <c r="L109" s="132"/>
      <c r="M109" s="88"/>
      <c r="N109" s="64"/>
      <c r="O109" s="88"/>
      <c r="P109" s="73"/>
    </row>
    <row r="110" spans="1:16" s="41" customFormat="1" ht="32.25" customHeight="1" x14ac:dyDescent="0.25">
      <c r="A110" s="260"/>
      <c r="B110" s="330"/>
      <c r="C110" s="326"/>
      <c r="D110" s="308" t="s">
        <v>166</v>
      </c>
      <c r="E110" s="42">
        <v>7500</v>
      </c>
      <c r="F110" s="42"/>
      <c r="G110" s="73"/>
      <c r="H110" s="73"/>
      <c r="I110" s="257" t="s">
        <v>439</v>
      </c>
      <c r="J110" s="73"/>
      <c r="K110" s="94"/>
      <c r="L110" s="132"/>
      <c r="M110" s="88"/>
      <c r="N110" s="64"/>
      <c r="O110" s="88"/>
      <c r="P110" s="73"/>
    </row>
    <row r="111" spans="1:16" s="41" customFormat="1" ht="32.25" customHeight="1" x14ac:dyDescent="0.25">
      <c r="A111" s="260"/>
      <c r="B111" s="330"/>
      <c r="C111" s="326"/>
      <c r="D111" s="308" t="s">
        <v>169</v>
      </c>
      <c r="E111" s="42"/>
      <c r="F111" s="42">
        <v>35000</v>
      </c>
      <c r="G111" s="73"/>
      <c r="H111" s="73"/>
      <c r="I111" s="257" t="s">
        <v>439</v>
      </c>
      <c r="J111" s="73"/>
      <c r="K111" s="94"/>
      <c r="L111" s="132"/>
      <c r="M111" s="88"/>
      <c r="N111" s="64"/>
      <c r="O111" s="88"/>
      <c r="P111" s="73"/>
    </row>
    <row r="112" spans="1:16" s="44" customFormat="1" ht="32.25" customHeight="1" x14ac:dyDescent="0.25">
      <c r="A112" s="259"/>
      <c r="B112" s="330"/>
      <c r="C112" s="326"/>
      <c r="D112" s="308" t="s">
        <v>170</v>
      </c>
      <c r="E112" s="42"/>
      <c r="F112" s="42">
        <v>300000</v>
      </c>
      <c r="G112" s="73"/>
      <c r="H112" s="73"/>
      <c r="I112" s="257" t="s">
        <v>439</v>
      </c>
      <c r="J112" s="73"/>
      <c r="K112" s="94"/>
      <c r="L112" s="132"/>
      <c r="M112" s="88"/>
      <c r="N112" s="64"/>
      <c r="O112" s="88"/>
      <c r="P112" s="73"/>
    </row>
    <row r="113" spans="1:16" s="44" customFormat="1" ht="32.25" customHeight="1" x14ac:dyDescent="0.25">
      <c r="A113" s="259"/>
      <c r="B113" s="330"/>
      <c r="C113" s="326"/>
      <c r="D113" s="308" t="s">
        <v>171</v>
      </c>
      <c r="E113" s="42"/>
      <c r="F113" s="42">
        <v>25000</v>
      </c>
      <c r="G113" s="73"/>
      <c r="H113" s="73"/>
      <c r="I113" s="257" t="s">
        <v>439</v>
      </c>
      <c r="J113" s="73"/>
      <c r="K113" s="94"/>
      <c r="L113" s="132"/>
      <c r="M113" s="88"/>
      <c r="N113" s="64"/>
      <c r="O113" s="88"/>
      <c r="P113" s="313"/>
    </row>
    <row r="114" spans="1:16" s="44" customFormat="1" ht="32.25" customHeight="1" x14ac:dyDescent="0.25">
      <c r="A114" s="259"/>
      <c r="B114" s="330"/>
      <c r="C114" s="326"/>
      <c r="D114" s="308" t="s">
        <v>172</v>
      </c>
      <c r="E114" s="42"/>
      <c r="F114" s="42">
        <v>35000</v>
      </c>
      <c r="G114" s="73"/>
      <c r="H114" s="73"/>
      <c r="I114" s="257" t="s">
        <v>439</v>
      </c>
      <c r="J114" s="73"/>
      <c r="K114" s="94"/>
      <c r="L114" s="132"/>
      <c r="M114" s="88"/>
      <c r="N114" s="64"/>
      <c r="O114" s="88"/>
      <c r="P114" s="313"/>
    </row>
    <row r="115" spans="1:16" s="44" customFormat="1" ht="32.25" customHeight="1" x14ac:dyDescent="0.25">
      <c r="A115" s="259"/>
      <c r="B115" s="330"/>
      <c r="C115" s="326"/>
      <c r="D115" s="308" t="s">
        <v>173</v>
      </c>
      <c r="E115" s="42">
        <v>22000</v>
      </c>
      <c r="F115" s="42"/>
      <c r="G115" s="73"/>
      <c r="H115" s="73"/>
      <c r="I115" s="257" t="s">
        <v>439</v>
      </c>
      <c r="J115" s="73"/>
      <c r="K115" s="94"/>
      <c r="L115" s="132"/>
      <c r="M115" s="88"/>
      <c r="N115" s="64"/>
      <c r="O115" s="88"/>
      <c r="P115" s="73"/>
    </row>
    <row r="116" spans="1:16" s="44" customFormat="1" ht="32.25" customHeight="1" x14ac:dyDescent="0.25">
      <c r="A116" s="259"/>
      <c r="B116" s="330"/>
      <c r="C116" s="326"/>
      <c r="D116" s="308" t="s">
        <v>174</v>
      </c>
      <c r="E116" s="93"/>
      <c r="F116" s="42"/>
      <c r="G116" s="73"/>
      <c r="H116" s="73"/>
      <c r="I116" s="257" t="s">
        <v>439</v>
      </c>
      <c r="J116" s="73"/>
      <c r="K116" s="94"/>
      <c r="L116" s="132"/>
      <c r="M116" s="88"/>
      <c r="N116" s="64"/>
      <c r="O116" s="88"/>
      <c r="P116" s="42">
        <v>2000</v>
      </c>
    </row>
    <row r="117" spans="1:16" s="44" customFormat="1" ht="32.25" customHeight="1" x14ac:dyDescent="0.25">
      <c r="A117" s="259"/>
      <c r="B117" s="330"/>
      <c r="C117" s="326"/>
      <c r="D117" s="308" t="s">
        <v>175</v>
      </c>
      <c r="E117" s="93"/>
      <c r="F117" s="42"/>
      <c r="G117" s="73"/>
      <c r="H117" s="73"/>
      <c r="I117" s="257" t="s">
        <v>439</v>
      </c>
      <c r="J117" s="73"/>
      <c r="K117" s="94"/>
      <c r="L117" s="132"/>
      <c r="M117" s="88"/>
      <c r="N117" s="64"/>
      <c r="O117" s="88"/>
      <c r="P117" s="42">
        <v>8000</v>
      </c>
    </row>
    <row r="118" spans="1:16" s="44" customFormat="1" ht="32.25" customHeight="1" x14ac:dyDescent="0.25">
      <c r="A118" s="259"/>
      <c r="B118" s="330"/>
      <c r="C118" s="326"/>
      <c r="D118" s="308" t="s">
        <v>176</v>
      </c>
      <c r="E118" s="42">
        <v>25000</v>
      </c>
      <c r="F118" s="42"/>
      <c r="G118" s="73"/>
      <c r="H118" s="73"/>
      <c r="I118" s="257" t="s">
        <v>439</v>
      </c>
      <c r="J118" s="73"/>
      <c r="K118" s="94"/>
      <c r="L118" s="132"/>
      <c r="M118" s="88"/>
      <c r="N118" s="64"/>
      <c r="O118" s="88"/>
      <c r="P118" s="73"/>
    </row>
    <row r="119" spans="1:16" s="44" customFormat="1" ht="32.25" customHeight="1" x14ac:dyDescent="0.25">
      <c r="A119" s="259"/>
      <c r="B119" s="330"/>
      <c r="C119" s="326"/>
      <c r="D119" s="308" t="s">
        <v>177</v>
      </c>
      <c r="E119" s="42">
        <v>40000</v>
      </c>
      <c r="F119" s="42"/>
      <c r="G119" s="73"/>
      <c r="H119" s="73"/>
      <c r="I119" s="257" t="s">
        <v>439</v>
      </c>
      <c r="J119" s="73"/>
      <c r="K119" s="94"/>
      <c r="L119" s="132"/>
      <c r="M119" s="88"/>
      <c r="N119" s="64"/>
      <c r="O119" s="88"/>
      <c r="P119" s="73"/>
    </row>
    <row r="120" spans="1:16" s="44" customFormat="1" ht="32.25" customHeight="1" x14ac:dyDescent="0.25">
      <c r="A120" s="259"/>
      <c r="B120" s="330"/>
      <c r="C120" s="326"/>
      <c r="D120" s="308" t="s">
        <v>178</v>
      </c>
      <c r="E120" s="42">
        <v>4000</v>
      </c>
      <c r="F120" s="42"/>
      <c r="G120" s="73"/>
      <c r="H120" s="73"/>
      <c r="I120" s="257" t="s">
        <v>439</v>
      </c>
      <c r="J120" s="73"/>
      <c r="K120" s="94"/>
      <c r="L120" s="132"/>
      <c r="M120" s="88"/>
      <c r="N120" s="64"/>
      <c r="O120" s="88"/>
      <c r="P120" s="313"/>
    </row>
    <row r="121" spans="1:16" s="44" customFormat="1" ht="32.25" customHeight="1" x14ac:dyDescent="0.25">
      <c r="A121" s="259"/>
      <c r="B121" s="330"/>
      <c r="C121" s="326"/>
      <c r="D121" s="308" t="s">
        <v>179</v>
      </c>
      <c r="E121" s="42"/>
      <c r="F121" s="42">
        <v>8000</v>
      </c>
      <c r="G121" s="73"/>
      <c r="H121" s="73"/>
      <c r="I121" s="257" t="s">
        <v>439</v>
      </c>
      <c r="J121" s="73"/>
      <c r="K121" s="94"/>
      <c r="L121" s="132"/>
      <c r="M121" s="88"/>
      <c r="N121" s="64"/>
      <c r="O121" s="88"/>
      <c r="P121" s="313"/>
    </row>
    <row r="122" spans="1:16" s="44" customFormat="1" ht="32.25" customHeight="1" x14ac:dyDescent="0.25">
      <c r="A122" s="259"/>
      <c r="B122" s="330"/>
      <c r="C122" s="326"/>
      <c r="D122" s="308" t="s">
        <v>180</v>
      </c>
      <c r="E122" s="42"/>
      <c r="F122" s="42"/>
      <c r="G122" s="73"/>
      <c r="H122" s="73"/>
      <c r="I122" s="257" t="s">
        <v>439</v>
      </c>
      <c r="J122" s="73"/>
      <c r="K122" s="94"/>
      <c r="L122" s="132"/>
      <c r="M122" s="88"/>
      <c r="N122" s="64"/>
      <c r="O122" s="88"/>
      <c r="P122" s="42">
        <v>20000</v>
      </c>
    </row>
    <row r="123" spans="1:16" s="44" customFormat="1" ht="32.25" customHeight="1" x14ac:dyDescent="0.25">
      <c r="A123" s="259"/>
      <c r="B123" s="330"/>
      <c r="C123" s="326"/>
      <c r="D123" s="308" t="s">
        <v>194</v>
      </c>
      <c r="E123" s="42"/>
      <c r="F123" s="42">
        <v>20000</v>
      </c>
      <c r="G123" s="73"/>
      <c r="H123" s="73"/>
      <c r="I123" s="257" t="s">
        <v>439</v>
      </c>
      <c r="J123" s="73"/>
      <c r="K123" s="94"/>
      <c r="L123" s="132"/>
      <c r="M123" s="88"/>
      <c r="N123" s="64"/>
      <c r="O123" s="88"/>
      <c r="P123" s="313"/>
    </row>
    <row r="124" spans="1:16" s="44" customFormat="1" ht="32.25" customHeight="1" x14ac:dyDescent="0.25">
      <c r="A124" s="259"/>
      <c r="B124" s="330"/>
      <c r="C124" s="326"/>
      <c r="D124" s="308" t="s">
        <v>195</v>
      </c>
      <c r="E124" s="42">
        <v>2000</v>
      </c>
      <c r="F124" s="42"/>
      <c r="G124" s="73"/>
      <c r="H124" s="73"/>
      <c r="I124" s="257" t="s">
        <v>439</v>
      </c>
      <c r="J124" s="73"/>
      <c r="K124" s="94"/>
      <c r="L124" s="132"/>
      <c r="M124" s="88"/>
      <c r="N124" s="64"/>
      <c r="O124" s="88"/>
      <c r="P124" s="313"/>
    </row>
    <row r="125" spans="1:16" s="44" customFormat="1" ht="32.25" customHeight="1" x14ac:dyDescent="0.25">
      <c r="A125" s="259"/>
      <c r="B125" s="330"/>
      <c r="C125" s="326"/>
      <c r="D125" s="308" t="s">
        <v>196</v>
      </c>
      <c r="E125" s="42">
        <v>165000</v>
      </c>
      <c r="F125" s="42"/>
      <c r="G125" s="73"/>
      <c r="H125" s="73"/>
      <c r="I125" s="257" t="s">
        <v>439</v>
      </c>
      <c r="J125" s="73"/>
      <c r="K125" s="94"/>
      <c r="L125" s="132"/>
      <c r="M125" s="88"/>
      <c r="N125" s="64"/>
      <c r="O125" s="88"/>
      <c r="P125" s="313"/>
    </row>
    <row r="126" spans="1:16" s="44" customFormat="1" ht="32.25" customHeight="1" x14ac:dyDescent="0.25">
      <c r="A126" s="259"/>
      <c r="B126" s="330"/>
      <c r="C126" s="326"/>
      <c r="D126" s="308" t="s">
        <v>197</v>
      </c>
      <c r="E126" s="42">
        <v>21000</v>
      </c>
      <c r="F126" s="42"/>
      <c r="G126" s="73"/>
      <c r="H126" s="73"/>
      <c r="I126" s="257" t="s">
        <v>439</v>
      </c>
      <c r="J126" s="73"/>
      <c r="K126" s="94"/>
      <c r="L126" s="132"/>
      <c r="M126" s="88"/>
      <c r="N126" s="64"/>
      <c r="O126" s="88"/>
      <c r="P126" s="313"/>
    </row>
    <row r="127" spans="1:16" s="44" customFormat="1" ht="32.25" customHeight="1" x14ac:dyDescent="0.25">
      <c r="A127" s="259"/>
      <c r="B127" s="330"/>
      <c r="C127" s="326"/>
      <c r="D127" s="308" t="s">
        <v>198</v>
      </c>
      <c r="E127" s="42">
        <v>32000</v>
      </c>
      <c r="F127" s="42"/>
      <c r="G127" s="73"/>
      <c r="H127" s="73"/>
      <c r="I127" s="257" t="s">
        <v>439</v>
      </c>
      <c r="J127" s="73"/>
      <c r="K127" s="94"/>
      <c r="L127" s="132"/>
      <c r="M127" s="88"/>
      <c r="N127" s="64"/>
      <c r="O127" s="88"/>
      <c r="P127" s="313"/>
    </row>
    <row r="128" spans="1:16" s="44" customFormat="1" ht="32.25" customHeight="1" x14ac:dyDescent="0.25">
      <c r="A128" s="259"/>
      <c r="B128" s="330"/>
      <c r="C128" s="326"/>
      <c r="D128" s="308" t="s">
        <v>199</v>
      </c>
      <c r="E128" s="42">
        <v>1500</v>
      </c>
      <c r="F128" s="42"/>
      <c r="G128" s="73"/>
      <c r="H128" s="73"/>
      <c r="I128" s="257" t="s">
        <v>439</v>
      </c>
      <c r="J128" s="73"/>
      <c r="K128" s="94"/>
      <c r="L128" s="132"/>
      <c r="M128" s="88"/>
      <c r="N128" s="64"/>
      <c r="O128" s="88"/>
      <c r="P128" s="313"/>
    </row>
    <row r="129" spans="1:16" s="44" customFormat="1" ht="32.25" customHeight="1" x14ac:dyDescent="0.25">
      <c r="A129" s="259"/>
      <c r="B129" s="330"/>
      <c r="C129" s="326"/>
      <c r="D129" s="308" t="s">
        <v>200</v>
      </c>
      <c r="E129" s="42">
        <v>3000</v>
      </c>
      <c r="F129" s="42"/>
      <c r="G129" s="73"/>
      <c r="H129" s="73"/>
      <c r="I129" s="257" t="s">
        <v>439</v>
      </c>
      <c r="J129" s="73"/>
      <c r="K129" s="94"/>
      <c r="L129" s="132"/>
      <c r="M129" s="88"/>
      <c r="N129" s="64"/>
      <c r="O129" s="88"/>
      <c r="P129" s="313"/>
    </row>
    <row r="130" spans="1:16" s="44" customFormat="1" ht="32.25" customHeight="1" x14ac:dyDescent="0.25">
      <c r="A130" s="259"/>
      <c r="B130" s="330"/>
      <c r="C130" s="326"/>
      <c r="D130" s="308" t="s">
        <v>201</v>
      </c>
      <c r="E130" s="42"/>
      <c r="F130" s="42">
        <v>2500</v>
      </c>
      <c r="G130" s="73"/>
      <c r="H130" s="73"/>
      <c r="I130" s="257" t="s">
        <v>439</v>
      </c>
      <c r="J130" s="73"/>
      <c r="K130" s="94"/>
      <c r="L130" s="132"/>
      <c r="M130" s="88"/>
      <c r="N130" s="64"/>
      <c r="O130" s="88"/>
      <c r="P130" s="313"/>
    </row>
    <row r="131" spans="1:16" s="44" customFormat="1" ht="32.25" customHeight="1" x14ac:dyDescent="0.25">
      <c r="A131" s="259"/>
      <c r="B131" s="330"/>
      <c r="C131" s="326"/>
      <c r="D131" s="308" t="s">
        <v>202</v>
      </c>
      <c r="E131" s="42"/>
      <c r="F131" s="42">
        <v>6000</v>
      </c>
      <c r="G131" s="73"/>
      <c r="H131" s="73"/>
      <c r="I131" s="257" t="s">
        <v>439</v>
      </c>
      <c r="J131" s="73"/>
      <c r="K131" s="94"/>
      <c r="L131" s="132"/>
      <c r="M131" s="88"/>
      <c r="N131" s="64"/>
      <c r="O131" s="88"/>
      <c r="P131" s="313"/>
    </row>
    <row r="132" spans="1:16" s="44" customFormat="1" ht="32.25" customHeight="1" x14ac:dyDescent="0.25">
      <c r="A132" s="259"/>
      <c r="B132" s="330"/>
      <c r="C132" s="326"/>
      <c r="D132" s="308" t="s">
        <v>203</v>
      </c>
      <c r="E132" s="42"/>
      <c r="F132" s="42">
        <v>6000</v>
      </c>
      <c r="G132" s="73"/>
      <c r="H132" s="73"/>
      <c r="I132" s="257" t="s">
        <v>439</v>
      </c>
      <c r="J132" s="73"/>
      <c r="K132" s="94"/>
      <c r="L132" s="132"/>
      <c r="M132" s="88"/>
      <c r="N132" s="64"/>
      <c r="O132" s="88"/>
      <c r="P132" s="313"/>
    </row>
    <row r="133" spans="1:16" s="44" customFormat="1" ht="32.25" customHeight="1" x14ac:dyDescent="0.25">
      <c r="A133" s="259"/>
      <c r="B133" s="330"/>
      <c r="C133" s="326"/>
      <c r="D133" s="308" t="s">
        <v>204</v>
      </c>
      <c r="E133" s="42"/>
      <c r="F133" s="42">
        <v>8500</v>
      </c>
      <c r="G133" s="73"/>
      <c r="H133" s="73"/>
      <c r="I133" s="257" t="s">
        <v>439</v>
      </c>
      <c r="J133" s="73"/>
      <c r="K133" s="94"/>
      <c r="L133" s="132"/>
      <c r="M133" s="88"/>
      <c r="N133" s="64"/>
      <c r="O133" s="88"/>
      <c r="P133" s="313"/>
    </row>
    <row r="134" spans="1:16" s="44" customFormat="1" ht="32.25" customHeight="1" x14ac:dyDescent="0.25">
      <c r="A134" s="259"/>
      <c r="B134" s="330"/>
      <c r="C134" s="326"/>
      <c r="D134" s="308" t="s">
        <v>205</v>
      </c>
      <c r="E134" s="42"/>
      <c r="F134" s="42">
        <v>3000</v>
      </c>
      <c r="G134" s="73"/>
      <c r="H134" s="73"/>
      <c r="I134" s="257" t="s">
        <v>439</v>
      </c>
      <c r="J134" s="73"/>
      <c r="K134" s="94"/>
      <c r="L134" s="132"/>
      <c r="M134" s="88"/>
      <c r="N134" s="64"/>
      <c r="O134" s="88"/>
      <c r="P134" s="313"/>
    </row>
    <row r="135" spans="1:16" s="44" customFormat="1" ht="32.25" customHeight="1" x14ac:dyDescent="0.25">
      <c r="A135" s="259"/>
      <c r="B135" s="330"/>
      <c r="C135" s="326"/>
      <c r="D135" s="308" t="s">
        <v>206</v>
      </c>
      <c r="E135" s="42"/>
      <c r="F135" s="42">
        <v>10000</v>
      </c>
      <c r="G135" s="73"/>
      <c r="H135" s="73"/>
      <c r="I135" s="257" t="s">
        <v>439</v>
      </c>
      <c r="J135" s="73"/>
      <c r="K135" s="94"/>
      <c r="L135" s="132"/>
      <c r="M135" s="88"/>
      <c r="N135" s="64"/>
      <c r="O135" s="88"/>
      <c r="P135" s="313"/>
    </row>
    <row r="136" spans="1:16" s="44" customFormat="1" ht="32.25" customHeight="1" x14ac:dyDescent="0.25">
      <c r="A136" s="259"/>
      <c r="B136" s="330"/>
      <c r="C136" s="326"/>
      <c r="D136" s="308" t="s">
        <v>207</v>
      </c>
      <c r="E136" s="42"/>
      <c r="F136" s="42">
        <v>15000</v>
      </c>
      <c r="G136" s="73"/>
      <c r="H136" s="73"/>
      <c r="I136" s="257" t="s">
        <v>439</v>
      </c>
      <c r="J136" s="73"/>
      <c r="K136" s="94"/>
      <c r="L136" s="132"/>
      <c r="M136" s="88"/>
      <c r="N136" s="64"/>
      <c r="O136" s="88"/>
      <c r="P136" s="313"/>
    </row>
    <row r="137" spans="1:16" s="44" customFormat="1" ht="32.25" customHeight="1" x14ac:dyDescent="0.25">
      <c r="A137" s="259"/>
      <c r="B137" s="330"/>
      <c r="C137" s="326"/>
      <c r="D137" s="308" t="s">
        <v>208</v>
      </c>
      <c r="E137" s="42"/>
      <c r="F137" s="42">
        <v>26000</v>
      </c>
      <c r="G137" s="73"/>
      <c r="H137" s="73"/>
      <c r="I137" s="257" t="s">
        <v>439</v>
      </c>
      <c r="J137" s="73"/>
      <c r="K137" s="94"/>
      <c r="L137" s="132"/>
      <c r="M137" s="88"/>
      <c r="N137" s="64"/>
      <c r="O137" s="88"/>
      <c r="P137" s="313"/>
    </row>
    <row r="138" spans="1:16" s="44" customFormat="1" ht="32.25" customHeight="1" x14ac:dyDescent="0.25">
      <c r="A138" s="259"/>
      <c r="B138" s="330"/>
      <c r="C138" s="326"/>
      <c r="D138" s="308" t="s">
        <v>209</v>
      </c>
      <c r="E138" s="42">
        <v>24000</v>
      </c>
      <c r="F138" s="42"/>
      <c r="G138" s="73"/>
      <c r="H138" s="73"/>
      <c r="I138" s="257" t="s">
        <v>439</v>
      </c>
      <c r="J138" s="73"/>
      <c r="K138" s="94"/>
      <c r="L138" s="132"/>
      <c r="M138" s="88"/>
      <c r="N138" s="64"/>
      <c r="O138" s="88"/>
      <c r="P138" s="313"/>
    </row>
    <row r="139" spans="1:16" s="44" customFormat="1" ht="32.25" customHeight="1" x14ac:dyDescent="0.25">
      <c r="A139" s="259"/>
      <c r="B139" s="330"/>
      <c r="C139" s="326"/>
      <c r="D139" s="308" t="s">
        <v>210</v>
      </c>
      <c r="E139" s="42">
        <v>15000</v>
      </c>
      <c r="F139" s="42"/>
      <c r="G139" s="73"/>
      <c r="H139" s="73"/>
      <c r="I139" s="257" t="s">
        <v>439</v>
      </c>
      <c r="J139" s="73"/>
      <c r="K139" s="94"/>
      <c r="L139" s="132"/>
      <c r="M139" s="88"/>
      <c r="N139" s="64"/>
      <c r="O139" s="88"/>
      <c r="P139" s="313"/>
    </row>
    <row r="140" spans="1:16" s="44" customFormat="1" ht="32.25" customHeight="1" x14ac:dyDescent="0.25">
      <c r="A140" s="259"/>
      <c r="B140" s="330"/>
      <c r="C140" s="326"/>
      <c r="D140" s="308" t="s">
        <v>211</v>
      </c>
      <c r="E140" s="42"/>
      <c r="F140" s="42">
        <v>30000</v>
      </c>
      <c r="G140" s="73"/>
      <c r="H140" s="73"/>
      <c r="I140" s="257" t="s">
        <v>439</v>
      </c>
      <c r="J140" s="73"/>
      <c r="K140" s="94"/>
      <c r="L140" s="132"/>
      <c r="M140" s="88"/>
      <c r="N140" s="64"/>
      <c r="O140" s="88"/>
      <c r="P140" s="313"/>
    </row>
    <row r="141" spans="1:16" s="44" customFormat="1" ht="32.25" customHeight="1" x14ac:dyDescent="0.25">
      <c r="A141" s="259"/>
      <c r="B141" s="330"/>
      <c r="C141" s="326"/>
      <c r="D141" s="308" t="s">
        <v>212</v>
      </c>
      <c r="E141" s="42">
        <v>30000</v>
      </c>
      <c r="F141" s="42"/>
      <c r="G141" s="73"/>
      <c r="H141" s="73"/>
      <c r="I141" s="257" t="s">
        <v>439</v>
      </c>
      <c r="J141" s="73"/>
      <c r="K141" s="94"/>
      <c r="L141" s="132"/>
      <c r="M141" s="88"/>
      <c r="N141" s="64"/>
      <c r="O141" s="88"/>
      <c r="P141" s="313"/>
    </row>
    <row r="142" spans="1:16" s="44" customFormat="1" ht="32.25" customHeight="1" x14ac:dyDescent="0.25">
      <c r="A142" s="259"/>
      <c r="B142" s="330"/>
      <c r="C142" s="326"/>
      <c r="D142" s="308" t="s">
        <v>213</v>
      </c>
      <c r="E142" s="42">
        <v>30000</v>
      </c>
      <c r="F142" s="42"/>
      <c r="G142" s="73"/>
      <c r="H142" s="73"/>
      <c r="I142" s="257" t="s">
        <v>439</v>
      </c>
      <c r="J142" s="73"/>
      <c r="K142" s="94"/>
      <c r="L142" s="132"/>
      <c r="M142" s="88"/>
      <c r="N142" s="64"/>
      <c r="O142" s="88"/>
      <c r="P142" s="313"/>
    </row>
    <row r="143" spans="1:16" s="44" customFormat="1" ht="32.25" customHeight="1" x14ac:dyDescent="0.25">
      <c r="A143" s="259"/>
      <c r="B143" s="330"/>
      <c r="C143" s="326"/>
      <c r="D143" s="308" t="s">
        <v>214</v>
      </c>
      <c r="E143" s="42">
        <v>95000</v>
      </c>
      <c r="F143" s="42"/>
      <c r="G143" s="73"/>
      <c r="H143" s="73"/>
      <c r="I143" s="257" t="s">
        <v>439</v>
      </c>
      <c r="J143" s="73"/>
      <c r="K143" s="94"/>
      <c r="L143" s="132"/>
      <c r="M143" s="88"/>
      <c r="N143" s="64"/>
      <c r="O143" s="88"/>
      <c r="P143" s="313"/>
    </row>
    <row r="144" spans="1:16" s="44" customFormat="1" ht="32.25" customHeight="1" x14ac:dyDescent="0.25">
      <c r="A144" s="259"/>
      <c r="B144" s="330"/>
      <c r="C144" s="326"/>
      <c r="D144" s="308" t="s">
        <v>215</v>
      </c>
      <c r="E144" s="42"/>
      <c r="F144" s="42">
        <v>60000</v>
      </c>
      <c r="G144" s="73"/>
      <c r="H144" s="73"/>
      <c r="I144" s="257" t="s">
        <v>439</v>
      </c>
      <c r="J144" s="73"/>
      <c r="K144" s="94"/>
      <c r="L144" s="132"/>
      <c r="M144" s="88"/>
      <c r="N144" s="64"/>
      <c r="O144" s="88"/>
      <c r="P144" s="313"/>
    </row>
    <row r="145" spans="1:16" s="44" customFormat="1" ht="32.25" customHeight="1" x14ac:dyDescent="0.25">
      <c r="A145" s="259"/>
      <c r="B145" s="330"/>
      <c r="C145" s="326"/>
      <c r="D145" s="308" t="s">
        <v>216</v>
      </c>
      <c r="E145" s="42"/>
      <c r="F145" s="42">
        <v>10000</v>
      </c>
      <c r="G145" s="73"/>
      <c r="H145" s="73"/>
      <c r="I145" s="257" t="s">
        <v>439</v>
      </c>
      <c r="J145" s="73"/>
      <c r="K145" s="94"/>
      <c r="L145" s="132"/>
      <c r="M145" s="88"/>
      <c r="N145" s="64"/>
      <c r="O145" s="88"/>
      <c r="P145" s="42"/>
    </row>
    <row r="146" spans="1:16" s="44" customFormat="1" ht="32.25" customHeight="1" x14ac:dyDescent="0.25">
      <c r="A146" s="259"/>
      <c r="B146" s="330"/>
      <c r="C146" s="326"/>
      <c r="D146" s="308" t="s">
        <v>217</v>
      </c>
      <c r="E146" s="42"/>
      <c r="F146" s="42">
        <v>2000</v>
      </c>
      <c r="G146" s="73"/>
      <c r="H146" s="73"/>
      <c r="I146" s="257" t="s">
        <v>439</v>
      </c>
      <c r="J146" s="73"/>
      <c r="K146" s="94"/>
      <c r="L146" s="132"/>
      <c r="M146" s="88"/>
      <c r="N146" s="64"/>
      <c r="O146" s="88"/>
      <c r="P146" s="42"/>
    </row>
    <row r="147" spans="1:16" s="44" customFormat="1" ht="32.25" customHeight="1" x14ac:dyDescent="0.25">
      <c r="A147" s="259"/>
      <c r="B147" s="330"/>
      <c r="C147" s="326"/>
      <c r="D147" s="308" t="s">
        <v>218</v>
      </c>
      <c r="E147" s="42"/>
      <c r="F147" s="42">
        <v>1500</v>
      </c>
      <c r="G147" s="73"/>
      <c r="H147" s="73"/>
      <c r="I147" s="257" t="s">
        <v>439</v>
      </c>
      <c r="J147" s="73"/>
      <c r="K147" s="94"/>
      <c r="L147" s="132"/>
      <c r="M147" s="88"/>
      <c r="N147" s="64"/>
      <c r="O147" s="88"/>
      <c r="P147" s="42"/>
    </row>
    <row r="148" spans="1:16" s="44" customFormat="1" ht="32.25" customHeight="1" x14ac:dyDescent="0.25">
      <c r="A148" s="259"/>
      <c r="B148" s="330"/>
      <c r="C148" s="326"/>
      <c r="D148" s="308" t="s">
        <v>219</v>
      </c>
      <c r="E148" s="42"/>
      <c r="F148" s="42">
        <v>2000</v>
      </c>
      <c r="G148" s="73"/>
      <c r="H148" s="73"/>
      <c r="I148" s="257" t="s">
        <v>439</v>
      </c>
      <c r="J148" s="73"/>
      <c r="K148" s="94"/>
      <c r="L148" s="132"/>
      <c r="M148" s="88"/>
      <c r="N148" s="64"/>
      <c r="O148" s="88"/>
      <c r="P148" s="42"/>
    </row>
    <row r="149" spans="1:16" s="44" customFormat="1" ht="32.25" customHeight="1" x14ac:dyDescent="0.25">
      <c r="A149" s="259"/>
      <c r="B149" s="330"/>
      <c r="C149" s="326"/>
      <c r="D149" s="308" t="s">
        <v>220</v>
      </c>
      <c r="E149" s="42"/>
      <c r="F149" s="42">
        <v>1500</v>
      </c>
      <c r="G149" s="73"/>
      <c r="H149" s="73"/>
      <c r="I149" s="257" t="s">
        <v>439</v>
      </c>
      <c r="J149" s="73"/>
      <c r="K149" s="94"/>
      <c r="L149" s="132"/>
      <c r="M149" s="88"/>
      <c r="N149" s="64"/>
      <c r="O149" s="88"/>
      <c r="P149" s="42"/>
    </row>
    <row r="150" spans="1:16" s="44" customFormat="1" ht="32.25" customHeight="1" x14ac:dyDescent="0.25">
      <c r="A150" s="259"/>
      <c r="B150" s="330"/>
      <c r="C150" s="326"/>
      <c r="D150" s="308" t="s">
        <v>221</v>
      </c>
      <c r="E150" s="42">
        <v>2500</v>
      </c>
      <c r="F150" s="42"/>
      <c r="G150" s="73"/>
      <c r="H150" s="73"/>
      <c r="I150" s="257" t="s">
        <v>439</v>
      </c>
      <c r="J150" s="73"/>
      <c r="K150" s="94"/>
      <c r="L150" s="132"/>
      <c r="M150" s="88"/>
      <c r="N150" s="64"/>
      <c r="O150" s="88"/>
      <c r="P150" s="313"/>
    </row>
    <row r="151" spans="1:16" s="44" customFormat="1" ht="32.25" customHeight="1" x14ac:dyDescent="0.25">
      <c r="A151" s="259"/>
      <c r="B151" s="330"/>
      <c r="C151" s="326"/>
      <c r="D151" s="308" t="s">
        <v>222</v>
      </c>
      <c r="E151" s="42"/>
      <c r="F151" s="42">
        <v>500</v>
      </c>
      <c r="G151" s="73"/>
      <c r="H151" s="73"/>
      <c r="I151" s="257" t="s">
        <v>439</v>
      </c>
      <c r="J151" s="73"/>
      <c r="K151" s="94"/>
      <c r="L151" s="132"/>
      <c r="M151" s="88"/>
      <c r="N151" s="64"/>
      <c r="O151" s="88"/>
      <c r="P151" s="313"/>
    </row>
    <row r="152" spans="1:16" s="44" customFormat="1" ht="32.25" customHeight="1" x14ac:dyDescent="0.25">
      <c r="A152" s="259"/>
      <c r="B152" s="330"/>
      <c r="C152" s="326"/>
      <c r="D152" s="308" t="s">
        <v>223</v>
      </c>
      <c r="E152" s="42"/>
      <c r="F152" s="42">
        <v>2000</v>
      </c>
      <c r="G152" s="73"/>
      <c r="H152" s="73"/>
      <c r="I152" s="257" t="s">
        <v>439</v>
      </c>
      <c r="J152" s="73"/>
      <c r="K152" s="94"/>
      <c r="L152" s="132"/>
      <c r="M152" s="88"/>
      <c r="N152" s="64"/>
      <c r="O152" s="88"/>
      <c r="P152" s="313"/>
    </row>
    <row r="153" spans="1:16" s="44" customFormat="1" ht="32.25" customHeight="1" x14ac:dyDescent="0.25">
      <c r="A153" s="259"/>
      <c r="B153" s="330"/>
      <c r="C153" s="326"/>
      <c r="D153" s="308" t="s">
        <v>224</v>
      </c>
      <c r="E153" s="42"/>
      <c r="F153" s="42">
        <v>3000</v>
      </c>
      <c r="G153" s="73"/>
      <c r="H153" s="73"/>
      <c r="I153" s="257" t="s">
        <v>439</v>
      </c>
      <c r="J153" s="73"/>
      <c r="K153" s="94"/>
      <c r="L153" s="132"/>
      <c r="M153" s="88"/>
      <c r="N153" s="64"/>
      <c r="O153" s="88"/>
      <c r="P153" s="313"/>
    </row>
    <row r="154" spans="1:16" s="41" customFormat="1" ht="32.25" customHeight="1" x14ac:dyDescent="0.25">
      <c r="A154" s="260"/>
      <c r="B154" s="330"/>
      <c r="C154" s="326" t="s">
        <v>52</v>
      </c>
      <c r="D154" s="308" t="s">
        <v>225</v>
      </c>
      <c r="E154" s="42">
        <v>75000</v>
      </c>
      <c r="F154" s="42"/>
      <c r="G154" s="73"/>
      <c r="H154" s="73"/>
      <c r="I154" s="257" t="s">
        <v>439</v>
      </c>
      <c r="J154" s="73"/>
      <c r="K154" s="94"/>
      <c r="L154" s="132"/>
      <c r="M154" s="88"/>
      <c r="N154" s="64"/>
      <c r="O154" s="88"/>
      <c r="P154" s="73"/>
    </row>
    <row r="155" spans="1:16" s="41" customFormat="1" ht="32.25" customHeight="1" x14ac:dyDescent="0.25">
      <c r="A155" s="260"/>
      <c r="B155" s="330"/>
      <c r="C155" s="326"/>
      <c r="D155" s="308" t="s">
        <v>226</v>
      </c>
      <c r="E155" s="42"/>
      <c r="F155" s="42">
        <v>120000</v>
      </c>
      <c r="G155" s="73"/>
      <c r="H155" s="73"/>
      <c r="I155" s="257" t="s">
        <v>439</v>
      </c>
      <c r="J155" s="73"/>
      <c r="K155" s="94"/>
      <c r="L155" s="132"/>
      <c r="M155" s="88"/>
      <c r="N155" s="64"/>
      <c r="O155" s="88"/>
      <c r="P155" s="73"/>
    </row>
    <row r="156" spans="1:16" s="41" customFormat="1" ht="32.25" customHeight="1" x14ac:dyDescent="0.25">
      <c r="A156" s="260"/>
      <c r="B156" s="330"/>
      <c r="C156" s="326"/>
      <c r="D156" s="308" t="s">
        <v>227</v>
      </c>
      <c r="E156" s="42"/>
      <c r="F156" s="42">
        <v>70000</v>
      </c>
      <c r="G156" s="73"/>
      <c r="H156" s="73"/>
      <c r="I156" s="257" t="s">
        <v>439</v>
      </c>
      <c r="J156" s="73"/>
      <c r="K156" s="94"/>
      <c r="L156" s="132"/>
      <c r="M156" s="88"/>
      <c r="N156" s="64"/>
      <c r="O156" s="88"/>
      <c r="P156" s="73"/>
    </row>
    <row r="157" spans="1:16" s="41" customFormat="1" ht="69.75" customHeight="1" x14ac:dyDescent="0.25">
      <c r="A157" s="260"/>
      <c r="B157" s="330"/>
      <c r="C157" s="326"/>
      <c r="D157" s="308" t="s">
        <v>228</v>
      </c>
      <c r="E157" s="42"/>
      <c r="F157" s="42">
        <v>120000</v>
      </c>
      <c r="G157" s="73"/>
      <c r="H157" s="73"/>
      <c r="I157" s="257" t="s">
        <v>439</v>
      </c>
      <c r="J157" s="73"/>
      <c r="K157" s="94"/>
      <c r="L157" s="132"/>
      <c r="M157" s="88"/>
      <c r="N157" s="64"/>
      <c r="O157" s="88"/>
      <c r="P157" s="73"/>
    </row>
    <row r="158" spans="1:16" s="41" customFormat="1" ht="32.25" customHeight="1" x14ac:dyDescent="0.25">
      <c r="A158" s="260"/>
      <c r="B158" s="330"/>
      <c r="C158" s="326"/>
      <c r="D158" s="308" t="s">
        <v>229</v>
      </c>
      <c r="E158" s="42"/>
      <c r="F158" s="42">
        <v>70000</v>
      </c>
      <c r="G158" s="73"/>
      <c r="H158" s="73"/>
      <c r="I158" s="257" t="s">
        <v>439</v>
      </c>
      <c r="J158" s="73"/>
      <c r="K158" s="94"/>
      <c r="L158" s="132"/>
      <c r="M158" s="88"/>
      <c r="N158" s="64"/>
      <c r="O158" s="88"/>
      <c r="P158" s="315"/>
    </row>
    <row r="159" spans="1:16" s="41" customFormat="1" ht="32.25" customHeight="1" x14ac:dyDescent="0.25">
      <c r="A159" s="260"/>
      <c r="B159" s="330"/>
      <c r="C159" s="326"/>
      <c r="D159" s="308" t="s">
        <v>230</v>
      </c>
      <c r="E159" s="42">
        <v>100000</v>
      </c>
      <c r="F159" s="42"/>
      <c r="G159" s="73"/>
      <c r="H159" s="73"/>
      <c r="I159" s="257" t="s">
        <v>439</v>
      </c>
      <c r="J159" s="73"/>
      <c r="K159" s="94"/>
      <c r="L159" s="132"/>
      <c r="M159" s="88"/>
      <c r="N159" s="64"/>
      <c r="O159" s="88"/>
      <c r="P159" s="315"/>
    </row>
    <row r="160" spans="1:16" s="41" customFormat="1" ht="32.25" customHeight="1" x14ac:dyDescent="0.25">
      <c r="A160" s="260"/>
      <c r="B160" s="330"/>
      <c r="C160" s="326"/>
      <c r="D160" s="308" t="s">
        <v>231</v>
      </c>
      <c r="E160" s="42"/>
      <c r="F160" s="42">
        <v>6500</v>
      </c>
      <c r="G160" s="73"/>
      <c r="H160" s="73"/>
      <c r="I160" s="257" t="s">
        <v>439</v>
      </c>
      <c r="J160" s="73"/>
      <c r="K160" s="94"/>
      <c r="L160" s="132"/>
      <c r="M160" s="88"/>
      <c r="N160" s="64"/>
      <c r="O160" s="88"/>
      <c r="P160" s="315"/>
    </row>
    <row r="161" spans="1:16" s="41" customFormat="1" ht="39" customHeight="1" x14ac:dyDescent="0.25">
      <c r="A161" s="260"/>
      <c r="B161" s="330"/>
      <c r="C161" s="326"/>
      <c r="D161" s="308" t="s">
        <v>232</v>
      </c>
      <c r="E161" s="42"/>
      <c r="F161" s="42">
        <v>38000</v>
      </c>
      <c r="G161" s="73"/>
      <c r="H161" s="73"/>
      <c r="I161" s="257" t="s">
        <v>439</v>
      </c>
      <c r="J161" s="73"/>
      <c r="K161" s="94"/>
      <c r="L161" s="132"/>
      <c r="M161" s="88"/>
      <c r="N161" s="64"/>
      <c r="O161" s="88"/>
      <c r="P161" s="315"/>
    </row>
    <row r="162" spans="1:16" s="41" customFormat="1" ht="44.25" customHeight="1" x14ac:dyDescent="0.25">
      <c r="A162" s="260"/>
      <c r="B162" s="330"/>
      <c r="C162" s="326"/>
      <c r="D162" s="308" t="s">
        <v>233</v>
      </c>
      <c r="E162" s="42">
        <v>4500</v>
      </c>
      <c r="F162" s="42"/>
      <c r="G162" s="73"/>
      <c r="H162" s="73"/>
      <c r="I162" s="257" t="s">
        <v>439</v>
      </c>
      <c r="J162" s="73"/>
      <c r="K162" s="94"/>
      <c r="L162" s="132"/>
      <c r="M162" s="88"/>
      <c r="N162" s="64"/>
      <c r="O162" s="88"/>
      <c r="P162" s="315"/>
    </row>
    <row r="163" spans="1:16" s="41" customFormat="1" ht="32.25" customHeight="1" x14ac:dyDescent="0.25">
      <c r="A163" s="260"/>
      <c r="B163" s="330"/>
      <c r="C163" s="326"/>
      <c r="D163" s="308" t="s">
        <v>234</v>
      </c>
      <c r="E163" s="42">
        <v>25000</v>
      </c>
      <c r="F163" s="42"/>
      <c r="G163" s="73"/>
      <c r="H163" s="73"/>
      <c r="I163" s="257" t="s">
        <v>439</v>
      </c>
      <c r="J163" s="73"/>
      <c r="K163" s="94"/>
      <c r="L163" s="132"/>
      <c r="M163" s="88"/>
      <c r="N163" s="64"/>
      <c r="O163" s="88"/>
      <c r="P163" s="315"/>
    </row>
    <row r="164" spans="1:16" s="41" customFormat="1" ht="32.25" customHeight="1" x14ac:dyDescent="0.25">
      <c r="A164" s="260"/>
      <c r="B164" s="330"/>
      <c r="C164" s="326"/>
      <c r="D164" s="308" t="s">
        <v>235</v>
      </c>
      <c r="E164" s="42">
        <v>4000</v>
      </c>
      <c r="F164" s="42"/>
      <c r="G164" s="73"/>
      <c r="H164" s="73"/>
      <c r="I164" s="257" t="s">
        <v>439</v>
      </c>
      <c r="J164" s="73"/>
      <c r="K164" s="94"/>
      <c r="L164" s="132"/>
      <c r="M164" s="88"/>
      <c r="N164" s="64"/>
      <c r="O164" s="88"/>
      <c r="P164" s="315"/>
    </row>
    <row r="165" spans="1:16" s="41" customFormat="1" ht="32.25" customHeight="1" x14ac:dyDescent="0.25">
      <c r="A165" s="260"/>
      <c r="B165" s="330"/>
      <c r="C165" s="326"/>
      <c r="D165" s="308" t="s">
        <v>236</v>
      </c>
      <c r="E165" s="42"/>
      <c r="F165" s="42">
        <v>38000</v>
      </c>
      <c r="G165" s="73"/>
      <c r="H165" s="73"/>
      <c r="I165" s="257" t="s">
        <v>439</v>
      </c>
      <c r="J165" s="73"/>
      <c r="K165" s="94"/>
      <c r="L165" s="132"/>
      <c r="M165" s="88"/>
      <c r="N165" s="64"/>
      <c r="O165" s="88"/>
      <c r="P165" s="315"/>
    </row>
    <row r="166" spans="1:16" s="41" customFormat="1" ht="32.25" customHeight="1" x14ac:dyDescent="0.25">
      <c r="A166" s="260"/>
      <c r="B166" s="330"/>
      <c r="C166" s="326"/>
      <c r="D166" s="308" t="s">
        <v>237</v>
      </c>
      <c r="E166" s="42"/>
      <c r="F166" s="42">
        <v>5000</v>
      </c>
      <c r="G166" s="73"/>
      <c r="H166" s="73"/>
      <c r="I166" s="257" t="s">
        <v>439</v>
      </c>
      <c r="J166" s="73"/>
      <c r="K166" s="94"/>
      <c r="L166" s="132"/>
      <c r="M166" s="88"/>
      <c r="N166" s="64"/>
      <c r="O166" s="88"/>
      <c r="P166" s="315"/>
    </row>
    <row r="167" spans="1:16" s="41" customFormat="1" ht="32.25" customHeight="1" x14ac:dyDescent="0.25">
      <c r="A167" s="260"/>
      <c r="B167" s="330"/>
      <c r="C167" s="326"/>
      <c r="D167" s="308" t="s">
        <v>238</v>
      </c>
      <c r="E167" s="42">
        <v>15000</v>
      </c>
      <c r="F167" s="42"/>
      <c r="G167" s="73"/>
      <c r="H167" s="73"/>
      <c r="I167" s="257" t="s">
        <v>439</v>
      </c>
      <c r="J167" s="73"/>
      <c r="K167" s="94"/>
      <c r="L167" s="132"/>
      <c r="M167" s="88"/>
      <c r="N167" s="64"/>
      <c r="O167" s="88"/>
      <c r="P167" s="315"/>
    </row>
    <row r="168" spans="1:16" s="41" customFormat="1" ht="32.25" customHeight="1" x14ac:dyDescent="0.25">
      <c r="A168" s="260"/>
      <c r="B168" s="330"/>
      <c r="C168" s="326"/>
      <c r="D168" s="308" t="s">
        <v>239</v>
      </c>
      <c r="E168" s="42">
        <v>3200</v>
      </c>
      <c r="F168" s="42"/>
      <c r="G168" s="73"/>
      <c r="H168" s="73"/>
      <c r="I168" s="257" t="s">
        <v>439</v>
      </c>
      <c r="J168" s="73"/>
      <c r="K168" s="94"/>
      <c r="L168" s="132"/>
      <c r="M168" s="88"/>
      <c r="N168" s="64"/>
      <c r="O168" s="88"/>
      <c r="P168" s="315"/>
    </row>
    <row r="169" spans="1:16" s="41" customFormat="1" ht="32.25" customHeight="1" x14ac:dyDescent="0.25">
      <c r="A169" s="260"/>
      <c r="B169" s="330"/>
      <c r="C169" s="326"/>
      <c r="D169" s="308" t="s">
        <v>240</v>
      </c>
      <c r="E169" s="42">
        <v>20000</v>
      </c>
      <c r="F169" s="42"/>
      <c r="G169" s="73"/>
      <c r="H169" s="73"/>
      <c r="I169" s="257" t="s">
        <v>439</v>
      </c>
      <c r="J169" s="73"/>
      <c r="K169" s="94"/>
      <c r="L169" s="132"/>
      <c r="M169" s="88"/>
      <c r="N169" s="64"/>
      <c r="O169" s="88"/>
      <c r="P169" s="315"/>
    </row>
    <row r="170" spans="1:16" s="41" customFormat="1" ht="32.25" customHeight="1" x14ac:dyDescent="0.25">
      <c r="A170" s="260"/>
      <c r="B170" s="330"/>
      <c r="C170" s="326"/>
      <c r="D170" s="308" t="s">
        <v>241</v>
      </c>
      <c r="E170" s="42"/>
      <c r="F170" s="42">
        <v>25000</v>
      </c>
      <c r="G170" s="73"/>
      <c r="H170" s="73"/>
      <c r="I170" s="257" t="s">
        <v>439</v>
      </c>
      <c r="J170" s="73"/>
      <c r="K170" s="94"/>
      <c r="L170" s="132"/>
      <c r="M170" s="88"/>
      <c r="N170" s="64"/>
      <c r="O170" s="88"/>
      <c r="P170" s="315"/>
    </row>
    <row r="171" spans="1:16" s="41" customFormat="1" ht="32.25" customHeight="1" x14ac:dyDescent="0.25">
      <c r="A171" s="260"/>
      <c r="B171" s="330"/>
      <c r="C171" s="326"/>
      <c r="D171" s="308" t="s">
        <v>242</v>
      </c>
      <c r="E171" s="42">
        <v>5000</v>
      </c>
      <c r="F171" s="42"/>
      <c r="G171" s="73"/>
      <c r="H171" s="73"/>
      <c r="I171" s="257" t="s">
        <v>439</v>
      </c>
      <c r="J171" s="73"/>
      <c r="K171" s="94"/>
      <c r="L171" s="132"/>
      <c r="M171" s="88"/>
      <c r="N171" s="64"/>
      <c r="O171" s="88"/>
      <c r="P171" s="315"/>
    </row>
    <row r="172" spans="1:16" s="41" customFormat="1" ht="32.25" customHeight="1" x14ac:dyDescent="0.25">
      <c r="A172" s="260"/>
      <c r="B172" s="330"/>
      <c r="C172" s="326"/>
      <c r="D172" s="308" t="s">
        <v>243</v>
      </c>
      <c r="E172" s="42">
        <v>800</v>
      </c>
      <c r="F172" s="42"/>
      <c r="G172" s="73"/>
      <c r="H172" s="73"/>
      <c r="I172" s="257" t="s">
        <v>439</v>
      </c>
      <c r="J172" s="73"/>
      <c r="K172" s="94"/>
      <c r="L172" s="132"/>
      <c r="M172" s="88"/>
      <c r="N172" s="64"/>
      <c r="O172" s="88"/>
      <c r="P172" s="315"/>
    </row>
    <row r="173" spans="1:16" s="41" customFormat="1" ht="32.25" customHeight="1" x14ac:dyDescent="0.25">
      <c r="A173" s="260"/>
      <c r="B173" s="330"/>
      <c r="C173" s="326"/>
      <c r="D173" s="308" t="s">
        <v>244</v>
      </c>
      <c r="E173" s="42"/>
      <c r="F173" s="42">
        <v>23000</v>
      </c>
      <c r="G173" s="73"/>
      <c r="H173" s="73"/>
      <c r="I173" s="257" t="s">
        <v>439</v>
      </c>
      <c r="J173" s="73"/>
      <c r="K173" s="94"/>
      <c r="L173" s="132"/>
      <c r="M173" s="88"/>
      <c r="N173" s="64"/>
      <c r="O173" s="88"/>
      <c r="P173" s="315"/>
    </row>
    <row r="174" spans="1:16" s="41" customFormat="1" ht="60" customHeight="1" x14ac:dyDescent="0.25">
      <c r="A174" s="260"/>
      <c r="B174" s="330"/>
      <c r="C174" s="326" t="s">
        <v>53</v>
      </c>
      <c r="D174" s="308" t="s">
        <v>245</v>
      </c>
      <c r="E174" s="42">
        <v>10000</v>
      </c>
      <c r="F174" s="42"/>
      <c r="G174" s="73"/>
      <c r="H174" s="73"/>
      <c r="I174" s="257" t="s">
        <v>439</v>
      </c>
      <c r="J174" s="73"/>
      <c r="K174" s="94"/>
      <c r="L174" s="132"/>
      <c r="M174" s="88"/>
      <c r="N174" s="64"/>
      <c r="O174" s="88"/>
      <c r="P174" s="315"/>
    </row>
    <row r="175" spans="1:16" s="41" customFormat="1" ht="32.25" customHeight="1" x14ac:dyDescent="0.25">
      <c r="A175" s="260"/>
      <c r="B175" s="330"/>
      <c r="C175" s="326"/>
      <c r="D175" s="308" t="s">
        <v>246</v>
      </c>
      <c r="E175" s="42" t="s">
        <v>281</v>
      </c>
      <c r="F175" s="42"/>
      <c r="G175" s="73"/>
      <c r="H175" s="73"/>
      <c r="I175" s="257" t="s">
        <v>439</v>
      </c>
      <c r="J175" s="73"/>
      <c r="K175" s="94"/>
      <c r="L175" s="132"/>
      <c r="M175" s="88"/>
      <c r="N175" s="64"/>
      <c r="O175" s="88"/>
      <c r="P175" s="73"/>
    </row>
    <row r="176" spans="1:16" s="41" customFormat="1" ht="32.25" customHeight="1" x14ac:dyDescent="0.25">
      <c r="A176" s="260"/>
      <c r="B176" s="330"/>
      <c r="C176" s="326"/>
      <c r="D176" s="308" t="s">
        <v>247</v>
      </c>
      <c r="E176" s="42">
        <v>60000</v>
      </c>
      <c r="F176" s="42"/>
      <c r="G176" s="73"/>
      <c r="H176" s="73"/>
      <c r="I176" s="257" t="s">
        <v>439</v>
      </c>
      <c r="J176" s="73"/>
      <c r="K176" s="94"/>
      <c r="L176" s="132"/>
      <c r="M176" s="88"/>
      <c r="N176" s="64"/>
      <c r="O176" s="88"/>
      <c r="P176" s="73"/>
    </row>
    <row r="177" spans="1:16" s="41" customFormat="1" ht="32.25" customHeight="1" x14ac:dyDescent="0.25">
      <c r="A177" s="260"/>
      <c r="B177" s="330"/>
      <c r="C177" s="326"/>
      <c r="D177" s="308" t="s">
        <v>248</v>
      </c>
      <c r="E177" s="42"/>
      <c r="F177" s="42">
        <v>72000</v>
      </c>
      <c r="G177" s="73"/>
      <c r="H177" s="73"/>
      <c r="I177" s="257" t="s">
        <v>439</v>
      </c>
      <c r="J177" s="73"/>
      <c r="K177" s="94"/>
      <c r="L177" s="132"/>
      <c r="M177" s="88"/>
      <c r="N177" s="64"/>
      <c r="O177" s="88"/>
      <c r="P177" s="315"/>
    </row>
    <row r="178" spans="1:16" s="41" customFormat="1" ht="32.25" customHeight="1" x14ac:dyDescent="0.25">
      <c r="A178" s="260"/>
      <c r="B178" s="330"/>
      <c r="C178" s="326"/>
      <c r="D178" s="308" t="s">
        <v>249</v>
      </c>
      <c r="E178" s="42">
        <v>4500</v>
      </c>
      <c r="F178" s="42"/>
      <c r="G178" s="73"/>
      <c r="H178" s="73"/>
      <c r="I178" s="257" t="s">
        <v>439</v>
      </c>
      <c r="J178" s="73"/>
      <c r="K178" s="94"/>
      <c r="L178" s="132"/>
      <c r="M178" s="88"/>
      <c r="N178" s="64"/>
      <c r="O178" s="88"/>
      <c r="P178" s="315"/>
    </row>
    <row r="179" spans="1:16" s="41" customFormat="1" ht="32.25" customHeight="1" x14ac:dyDescent="0.25">
      <c r="A179" s="260"/>
      <c r="B179" s="330"/>
      <c r="C179" s="326"/>
      <c r="D179" s="308" t="s">
        <v>250</v>
      </c>
      <c r="E179" s="42">
        <v>13000</v>
      </c>
      <c r="F179" s="42"/>
      <c r="G179" s="73"/>
      <c r="H179" s="73"/>
      <c r="I179" s="257" t="s">
        <v>439</v>
      </c>
      <c r="J179" s="73"/>
      <c r="K179" s="94"/>
      <c r="L179" s="132"/>
      <c r="M179" s="88"/>
      <c r="N179" s="64"/>
      <c r="O179" s="88"/>
      <c r="P179" s="315"/>
    </row>
    <row r="180" spans="1:16" s="41" customFormat="1" ht="32.25" customHeight="1" x14ac:dyDescent="0.25">
      <c r="A180" s="260"/>
      <c r="B180" s="330"/>
      <c r="C180" s="326"/>
      <c r="D180" s="308" t="s">
        <v>251</v>
      </c>
      <c r="E180" s="42"/>
      <c r="F180" s="42">
        <v>10000</v>
      </c>
      <c r="G180" s="73"/>
      <c r="H180" s="73"/>
      <c r="I180" s="257" t="s">
        <v>439</v>
      </c>
      <c r="J180" s="73"/>
      <c r="K180" s="94"/>
      <c r="L180" s="132"/>
      <c r="M180" s="88"/>
      <c r="N180" s="64"/>
      <c r="O180" s="88"/>
      <c r="P180" s="315"/>
    </row>
    <row r="181" spans="1:16" s="41" customFormat="1" ht="32.25" customHeight="1" x14ac:dyDescent="0.25">
      <c r="A181" s="260"/>
      <c r="B181" s="330"/>
      <c r="C181" s="326"/>
      <c r="D181" s="308" t="s">
        <v>252</v>
      </c>
      <c r="E181" s="42"/>
      <c r="F181" s="42">
        <v>3800</v>
      </c>
      <c r="G181" s="73"/>
      <c r="H181" s="73"/>
      <c r="I181" s="257" t="s">
        <v>439</v>
      </c>
      <c r="J181" s="73"/>
      <c r="K181" s="94"/>
      <c r="L181" s="132"/>
      <c r="M181" s="88"/>
      <c r="N181" s="64"/>
      <c r="O181" s="88"/>
      <c r="P181" s="315"/>
    </row>
    <row r="182" spans="1:16" s="41" customFormat="1" ht="32.25" customHeight="1" x14ac:dyDescent="0.25">
      <c r="A182" s="260"/>
      <c r="B182" s="330"/>
      <c r="C182" s="326"/>
      <c r="D182" s="308" t="s">
        <v>253</v>
      </c>
      <c r="E182" s="42"/>
      <c r="F182" s="42">
        <v>3800</v>
      </c>
      <c r="G182" s="73"/>
      <c r="H182" s="73"/>
      <c r="I182" s="257" t="s">
        <v>439</v>
      </c>
      <c r="J182" s="73"/>
      <c r="K182" s="94"/>
      <c r="L182" s="132"/>
      <c r="M182" s="88"/>
      <c r="N182" s="64"/>
      <c r="O182" s="88"/>
      <c r="P182" s="315"/>
    </row>
    <row r="183" spans="1:16" s="41" customFormat="1" ht="32.25" customHeight="1" x14ac:dyDescent="0.25">
      <c r="A183" s="260"/>
      <c r="B183" s="330"/>
      <c r="C183" s="326"/>
      <c r="D183" s="308" t="s">
        <v>254</v>
      </c>
      <c r="E183" s="42"/>
      <c r="F183" s="42">
        <v>6000</v>
      </c>
      <c r="G183" s="73"/>
      <c r="H183" s="73"/>
      <c r="I183" s="257" t="s">
        <v>439</v>
      </c>
      <c r="J183" s="73"/>
      <c r="K183" s="94"/>
      <c r="L183" s="132"/>
      <c r="M183" s="88"/>
      <c r="N183" s="64"/>
      <c r="O183" s="88"/>
      <c r="P183" s="315"/>
    </row>
    <row r="184" spans="1:16" s="41" customFormat="1" ht="32.25" customHeight="1" x14ac:dyDescent="0.25">
      <c r="A184" s="260"/>
      <c r="B184" s="330"/>
      <c r="C184" s="326"/>
      <c r="D184" s="308" t="s">
        <v>255</v>
      </c>
      <c r="E184" s="42"/>
      <c r="F184" s="42">
        <v>60000</v>
      </c>
      <c r="G184" s="73"/>
      <c r="H184" s="73"/>
      <c r="I184" s="257" t="s">
        <v>439</v>
      </c>
      <c r="J184" s="73"/>
      <c r="K184" s="94"/>
      <c r="L184" s="132"/>
      <c r="M184" s="88"/>
      <c r="N184" s="64"/>
      <c r="O184" s="88"/>
      <c r="P184" s="315"/>
    </row>
    <row r="185" spans="1:16" s="41" customFormat="1" ht="101.25" customHeight="1" x14ac:dyDescent="0.25">
      <c r="A185" s="260"/>
      <c r="B185" s="330"/>
      <c r="C185" s="326"/>
      <c r="D185" s="308" t="s">
        <v>256</v>
      </c>
      <c r="E185" s="42"/>
      <c r="F185" s="42"/>
      <c r="G185" s="73"/>
      <c r="H185" s="73"/>
      <c r="I185" s="257" t="s">
        <v>439</v>
      </c>
      <c r="J185" s="73"/>
      <c r="K185" s="94"/>
      <c r="L185" s="132"/>
      <c r="M185" s="88"/>
      <c r="N185" s="64"/>
      <c r="O185" s="88"/>
      <c r="P185" s="42">
        <v>9000</v>
      </c>
    </row>
    <row r="186" spans="1:16" s="41" customFormat="1" ht="54.75" customHeight="1" x14ac:dyDescent="0.25">
      <c r="A186" s="260"/>
      <c r="B186" s="330"/>
      <c r="C186" s="326"/>
      <c r="D186" s="308" t="s">
        <v>257</v>
      </c>
      <c r="E186" s="42"/>
      <c r="F186" s="42"/>
      <c r="G186" s="73"/>
      <c r="H186" s="73"/>
      <c r="I186" s="257" t="s">
        <v>439</v>
      </c>
      <c r="J186" s="73"/>
      <c r="K186" s="94"/>
      <c r="L186" s="132"/>
      <c r="M186" s="88"/>
      <c r="N186" s="64"/>
      <c r="O186" s="88"/>
      <c r="P186" s="42">
        <v>84000</v>
      </c>
    </row>
    <row r="187" spans="1:16" s="41" customFormat="1" ht="54.75" customHeight="1" x14ac:dyDescent="0.25">
      <c r="A187" s="260"/>
      <c r="B187" s="330"/>
      <c r="C187" s="326"/>
      <c r="D187" s="308" t="s">
        <v>258</v>
      </c>
      <c r="E187" s="42"/>
      <c r="F187" s="42"/>
      <c r="G187" s="73"/>
      <c r="H187" s="73"/>
      <c r="I187" s="257" t="s">
        <v>439</v>
      </c>
      <c r="J187" s="73"/>
      <c r="K187" s="94"/>
      <c r="L187" s="132"/>
      <c r="M187" s="88"/>
      <c r="N187" s="64"/>
      <c r="O187" s="88"/>
      <c r="P187" s="42">
        <v>50000</v>
      </c>
    </row>
    <row r="188" spans="1:16" s="41" customFormat="1" ht="32.25" customHeight="1" x14ac:dyDescent="0.25">
      <c r="A188" s="260"/>
      <c r="B188" s="330"/>
      <c r="C188" s="326"/>
      <c r="D188" s="308" t="s">
        <v>259</v>
      </c>
      <c r="E188" s="42"/>
      <c r="F188" s="42"/>
      <c r="G188" s="73"/>
      <c r="H188" s="73"/>
      <c r="I188" s="257" t="s">
        <v>439</v>
      </c>
      <c r="J188" s="73"/>
      <c r="K188" s="94"/>
      <c r="L188" s="132"/>
      <c r="M188" s="88"/>
      <c r="N188" s="64"/>
      <c r="O188" s="88"/>
      <c r="P188" s="42">
        <v>10000</v>
      </c>
    </row>
    <row r="189" spans="1:16" s="41" customFormat="1" ht="32.25" customHeight="1" x14ac:dyDescent="0.25">
      <c r="A189" s="260"/>
      <c r="B189" s="330"/>
      <c r="C189" s="326"/>
      <c r="D189" s="308" t="s">
        <v>260</v>
      </c>
      <c r="E189" s="42"/>
      <c r="F189" s="42"/>
      <c r="G189" s="73"/>
      <c r="H189" s="73"/>
      <c r="I189" s="257" t="s">
        <v>439</v>
      </c>
      <c r="J189" s="73"/>
      <c r="K189" s="94"/>
      <c r="L189" s="132"/>
      <c r="M189" s="88"/>
      <c r="N189" s="64"/>
      <c r="O189" s="88"/>
      <c r="P189" s="42">
        <v>10000</v>
      </c>
    </row>
    <row r="190" spans="1:16" s="41" customFormat="1" ht="32.25" customHeight="1" x14ac:dyDescent="0.25">
      <c r="A190" s="260"/>
      <c r="B190" s="330"/>
      <c r="C190" s="326"/>
      <c r="D190" s="308" t="s">
        <v>261</v>
      </c>
      <c r="E190" s="42"/>
      <c r="F190" s="42"/>
      <c r="G190" s="73"/>
      <c r="H190" s="73"/>
      <c r="I190" s="257" t="s">
        <v>439</v>
      </c>
      <c r="J190" s="73"/>
      <c r="K190" s="94"/>
      <c r="L190" s="132"/>
      <c r="M190" s="88"/>
      <c r="N190" s="64"/>
      <c r="O190" s="88"/>
      <c r="P190" s="42">
        <v>50000</v>
      </c>
    </row>
    <row r="191" spans="1:16" s="41" customFormat="1" ht="46.5" customHeight="1" x14ac:dyDescent="0.25">
      <c r="A191" s="260"/>
      <c r="B191" s="330"/>
      <c r="C191" s="326"/>
      <c r="D191" s="308" t="s">
        <v>262</v>
      </c>
      <c r="E191" s="42">
        <v>250000</v>
      </c>
      <c r="F191" s="42"/>
      <c r="G191" s="73"/>
      <c r="H191" s="73"/>
      <c r="I191" s="257" t="s">
        <v>439</v>
      </c>
      <c r="J191" s="73"/>
      <c r="K191" s="94"/>
      <c r="L191" s="132"/>
      <c r="M191" s="88"/>
      <c r="N191" s="64"/>
      <c r="O191" s="88"/>
      <c r="P191" s="73"/>
    </row>
    <row r="192" spans="1:16" s="41" customFormat="1" ht="41.25" customHeight="1" x14ac:dyDescent="0.25">
      <c r="A192" s="260"/>
      <c r="B192" s="330"/>
      <c r="C192" s="326"/>
      <c r="D192" s="308" t="s">
        <v>263</v>
      </c>
      <c r="E192" s="42"/>
      <c r="F192" s="42">
        <v>24000</v>
      </c>
      <c r="G192" s="73"/>
      <c r="H192" s="73"/>
      <c r="I192" s="257" t="s">
        <v>439</v>
      </c>
      <c r="J192" s="73"/>
      <c r="K192" s="94"/>
      <c r="L192" s="132"/>
      <c r="M192" s="88"/>
      <c r="N192" s="64"/>
      <c r="O192" s="88"/>
      <c r="P192" s="73"/>
    </row>
    <row r="193" spans="1:16" s="41" customFormat="1" ht="32.25" customHeight="1" x14ac:dyDescent="0.25">
      <c r="A193" s="260"/>
      <c r="B193" s="330"/>
      <c r="C193" s="326"/>
      <c r="D193" s="308" t="s">
        <v>264</v>
      </c>
      <c r="E193" s="93"/>
      <c r="F193" s="42">
        <v>100000</v>
      </c>
      <c r="G193" s="73"/>
      <c r="H193" s="73"/>
      <c r="I193" s="257" t="s">
        <v>439</v>
      </c>
      <c r="J193" s="73"/>
      <c r="K193" s="94"/>
      <c r="L193" s="132"/>
      <c r="M193" s="88"/>
      <c r="N193" s="64"/>
      <c r="O193" s="88"/>
      <c r="P193" s="315"/>
    </row>
    <row r="194" spans="1:16" s="41" customFormat="1" ht="32.25" customHeight="1" x14ac:dyDescent="0.25">
      <c r="A194" s="260"/>
      <c r="B194" s="330"/>
      <c r="C194" s="326"/>
      <c r="D194" s="308" t="s">
        <v>265</v>
      </c>
      <c r="E194" s="93"/>
      <c r="F194" s="42">
        <v>260000</v>
      </c>
      <c r="G194" s="73"/>
      <c r="H194" s="73"/>
      <c r="I194" s="257" t="s">
        <v>439</v>
      </c>
      <c r="J194" s="73"/>
      <c r="K194" s="94"/>
      <c r="L194" s="132"/>
      <c r="M194" s="88"/>
      <c r="N194" s="64"/>
      <c r="O194" s="88"/>
      <c r="P194" s="315"/>
    </row>
    <row r="195" spans="1:16" s="41" customFormat="1" ht="32.25" customHeight="1" x14ac:dyDescent="0.25">
      <c r="A195" s="260"/>
      <c r="B195" s="330"/>
      <c r="C195" s="326"/>
      <c r="D195" s="308" t="s">
        <v>266</v>
      </c>
      <c r="E195" s="93"/>
      <c r="F195" s="42">
        <v>9000</v>
      </c>
      <c r="G195" s="73"/>
      <c r="H195" s="73"/>
      <c r="I195" s="257" t="s">
        <v>439</v>
      </c>
      <c r="J195" s="73"/>
      <c r="K195" s="94"/>
      <c r="L195" s="132"/>
      <c r="M195" s="88"/>
      <c r="N195" s="64"/>
      <c r="O195" s="88"/>
      <c r="P195" s="315"/>
    </row>
    <row r="196" spans="1:16" s="41" customFormat="1" ht="48" customHeight="1" x14ac:dyDescent="0.25">
      <c r="A196" s="260"/>
      <c r="B196" s="330"/>
      <c r="C196" s="326"/>
      <c r="D196" s="308" t="s">
        <v>267</v>
      </c>
      <c r="E196" s="93"/>
      <c r="F196" s="42">
        <v>24000</v>
      </c>
      <c r="G196" s="73"/>
      <c r="H196" s="73"/>
      <c r="I196" s="257" t="s">
        <v>439</v>
      </c>
      <c r="J196" s="73"/>
      <c r="K196" s="94"/>
      <c r="L196" s="132"/>
      <c r="M196" s="88"/>
      <c r="N196" s="64"/>
      <c r="O196" s="88"/>
      <c r="P196" s="315"/>
    </row>
    <row r="197" spans="1:16" s="41" customFormat="1" ht="32.25" customHeight="1" x14ac:dyDescent="0.25">
      <c r="A197" s="260"/>
      <c r="B197" s="330"/>
      <c r="C197" s="326"/>
      <c r="D197" s="308" t="s">
        <v>268</v>
      </c>
      <c r="E197" s="42">
        <v>10000</v>
      </c>
      <c r="F197" s="42"/>
      <c r="G197" s="73"/>
      <c r="H197" s="73"/>
      <c r="I197" s="257" t="s">
        <v>439</v>
      </c>
      <c r="J197" s="73"/>
      <c r="K197" s="94"/>
      <c r="L197" s="132"/>
      <c r="M197" s="88"/>
      <c r="N197" s="64"/>
      <c r="O197" s="88"/>
      <c r="P197" s="315"/>
    </row>
    <row r="198" spans="1:16" s="41" customFormat="1" ht="32.25" customHeight="1" x14ac:dyDescent="0.25">
      <c r="A198" s="260"/>
      <c r="B198" s="330"/>
      <c r="C198" s="326"/>
      <c r="D198" s="308" t="s">
        <v>269</v>
      </c>
      <c r="E198" s="93"/>
      <c r="F198" s="42">
        <v>30000</v>
      </c>
      <c r="G198" s="73"/>
      <c r="H198" s="73"/>
      <c r="I198" s="257" t="s">
        <v>439</v>
      </c>
      <c r="J198" s="73"/>
      <c r="K198" s="94"/>
      <c r="L198" s="132"/>
      <c r="M198" s="88"/>
      <c r="N198" s="64"/>
      <c r="O198" s="88"/>
      <c r="P198" s="315"/>
    </row>
    <row r="199" spans="1:16" s="41" customFormat="1" ht="32.25" customHeight="1" x14ac:dyDescent="0.25">
      <c r="A199" s="260"/>
      <c r="B199" s="330"/>
      <c r="C199" s="326"/>
      <c r="D199" s="308" t="s">
        <v>270</v>
      </c>
      <c r="E199" s="93"/>
      <c r="F199" s="42">
        <v>1000</v>
      </c>
      <c r="G199" s="73"/>
      <c r="H199" s="73"/>
      <c r="I199" s="257" t="s">
        <v>439</v>
      </c>
      <c r="J199" s="73"/>
      <c r="K199" s="94"/>
      <c r="L199" s="132"/>
      <c r="M199" s="88"/>
      <c r="N199" s="64"/>
      <c r="O199" s="88"/>
      <c r="P199" s="315"/>
    </row>
    <row r="200" spans="1:16" s="41" customFormat="1" ht="32.25" customHeight="1" x14ac:dyDescent="0.25">
      <c r="A200" s="260"/>
      <c r="B200" s="330"/>
      <c r="C200" s="326"/>
      <c r="D200" s="308" t="s">
        <v>271</v>
      </c>
      <c r="E200" s="93"/>
      <c r="F200" s="42">
        <v>15000</v>
      </c>
      <c r="G200" s="73"/>
      <c r="H200" s="73"/>
      <c r="I200" s="257" t="s">
        <v>439</v>
      </c>
      <c r="J200" s="73"/>
      <c r="K200" s="94"/>
      <c r="L200" s="132"/>
      <c r="M200" s="88"/>
      <c r="N200" s="64"/>
      <c r="O200" s="88"/>
      <c r="P200" s="315"/>
    </row>
    <row r="201" spans="1:16" s="41" customFormat="1" ht="32.25" customHeight="1" x14ac:dyDescent="0.25">
      <c r="A201" s="260"/>
      <c r="B201" s="330"/>
      <c r="C201" s="326"/>
      <c r="D201" s="308" t="s">
        <v>272</v>
      </c>
      <c r="E201" s="42"/>
      <c r="F201" s="42">
        <v>5000</v>
      </c>
      <c r="G201" s="73"/>
      <c r="H201" s="73"/>
      <c r="I201" s="257" t="s">
        <v>439</v>
      </c>
      <c r="J201" s="73"/>
      <c r="K201" s="94"/>
      <c r="L201" s="132"/>
      <c r="M201" s="88"/>
      <c r="N201" s="64"/>
      <c r="O201" s="88"/>
      <c r="P201" s="73"/>
    </row>
    <row r="202" spans="1:16" s="41" customFormat="1" ht="32.25" customHeight="1" x14ac:dyDescent="0.25">
      <c r="A202" s="260"/>
      <c r="B202" s="330"/>
      <c r="C202" s="326"/>
      <c r="D202" s="308" t="s">
        <v>273</v>
      </c>
      <c r="E202" s="42">
        <v>3000</v>
      </c>
      <c r="F202" s="42"/>
      <c r="G202" s="73"/>
      <c r="H202" s="73"/>
      <c r="I202" s="257" t="s">
        <v>439</v>
      </c>
      <c r="J202" s="73"/>
      <c r="K202" s="94"/>
      <c r="L202" s="132"/>
      <c r="M202" s="88"/>
      <c r="N202" s="64"/>
      <c r="O202" s="88"/>
      <c r="P202" s="315"/>
    </row>
    <row r="203" spans="1:16" s="41" customFormat="1" ht="32.25" customHeight="1" x14ac:dyDescent="0.25">
      <c r="A203" s="260"/>
      <c r="B203" s="330"/>
      <c r="C203" s="326"/>
      <c r="D203" s="308" t="s">
        <v>274</v>
      </c>
      <c r="E203" s="42">
        <v>2000</v>
      </c>
      <c r="F203" s="42"/>
      <c r="G203" s="73"/>
      <c r="H203" s="73"/>
      <c r="I203" s="257" t="s">
        <v>439</v>
      </c>
      <c r="J203" s="73"/>
      <c r="K203" s="94"/>
      <c r="L203" s="132"/>
      <c r="M203" s="88"/>
      <c r="N203" s="64"/>
      <c r="O203" s="88"/>
      <c r="P203" s="315"/>
    </row>
    <row r="204" spans="1:16" s="41" customFormat="1" ht="32.25" customHeight="1" x14ac:dyDescent="0.25">
      <c r="A204" s="260"/>
      <c r="B204" s="330"/>
      <c r="C204" s="326"/>
      <c r="D204" s="308" t="s">
        <v>275</v>
      </c>
      <c r="E204" s="93"/>
      <c r="F204" s="42">
        <v>3000</v>
      </c>
      <c r="G204" s="73"/>
      <c r="H204" s="73"/>
      <c r="I204" s="257" t="s">
        <v>439</v>
      </c>
      <c r="J204" s="73"/>
      <c r="K204" s="94"/>
      <c r="L204" s="132"/>
      <c r="M204" s="88"/>
      <c r="N204" s="64"/>
      <c r="O204" s="88"/>
      <c r="P204" s="315"/>
    </row>
    <row r="205" spans="1:16" s="41" customFormat="1" ht="32.25" customHeight="1" x14ac:dyDescent="0.25">
      <c r="A205" s="260"/>
      <c r="B205" s="330"/>
      <c r="C205" s="326"/>
      <c r="D205" s="308" t="s">
        <v>276</v>
      </c>
      <c r="E205" s="42">
        <v>8000</v>
      </c>
      <c r="F205" s="42"/>
      <c r="G205" s="73"/>
      <c r="H205" s="73"/>
      <c r="I205" s="257" t="s">
        <v>439</v>
      </c>
      <c r="J205" s="73"/>
      <c r="K205" s="94"/>
      <c r="L205" s="132"/>
      <c r="M205" s="88"/>
      <c r="N205" s="64"/>
      <c r="O205" s="88"/>
      <c r="P205" s="315"/>
    </row>
    <row r="206" spans="1:16" s="41" customFormat="1" ht="32.25" customHeight="1" x14ac:dyDescent="0.25">
      <c r="A206" s="260"/>
      <c r="B206" s="330"/>
      <c r="C206" s="326"/>
      <c r="D206" s="308" t="s">
        <v>277</v>
      </c>
      <c r="E206" s="42">
        <v>4000</v>
      </c>
      <c r="F206" s="42"/>
      <c r="G206" s="73"/>
      <c r="H206" s="73"/>
      <c r="I206" s="257" t="s">
        <v>439</v>
      </c>
      <c r="J206" s="73"/>
      <c r="K206" s="94"/>
      <c r="L206" s="132"/>
      <c r="M206" s="88"/>
      <c r="N206" s="64"/>
      <c r="O206" s="88"/>
      <c r="P206" s="315"/>
    </row>
    <row r="207" spans="1:16" s="41" customFormat="1" ht="32.25" customHeight="1" x14ac:dyDescent="0.25">
      <c r="A207" s="260"/>
      <c r="B207" s="330"/>
      <c r="C207" s="326"/>
      <c r="D207" s="308" t="s">
        <v>278</v>
      </c>
      <c r="E207" s="93"/>
      <c r="F207" s="42">
        <v>5000</v>
      </c>
      <c r="G207" s="73"/>
      <c r="H207" s="73"/>
      <c r="I207" s="257" t="s">
        <v>439</v>
      </c>
      <c r="J207" s="73"/>
      <c r="K207" s="94"/>
      <c r="L207" s="132"/>
      <c r="M207" s="88"/>
      <c r="N207" s="64"/>
      <c r="O207" s="88"/>
      <c r="P207" s="315"/>
    </row>
    <row r="208" spans="1:16" s="41" customFormat="1" ht="32.25" customHeight="1" x14ac:dyDescent="0.25">
      <c r="A208" s="260"/>
      <c r="B208" s="330"/>
      <c r="C208" s="326"/>
      <c r="D208" s="308" t="s">
        <v>279</v>
      </c>
      <c r="E208" s="93"/>
      <c r="F208" s="42"/>
      <c r="G208" s="73"/>
      <c r="H208" s="73"/>
      <c r="I208" s="257" t="s">
        <v>439</v>
      </c>
      <c r="J208" s="73"/>
      <c r="K208" s="94"/>
      <c r="L208" s="132"/>
      <c r="M208" s="88"/>
      <c r="N208" s="64"/>
      <c r="O208" s="88"/>
      <c r="P208" s="42">
        <v>6000</v>
      </c>
    </row>
    <row r="209" spans="1:16" s="41" customFormat="1" ht="32.25" customHeight="1" x14ac:dyDescent="0.25">
      <c r="A209" s="260"/>
      <c r="B209" s="330"/>
      <c r="C209" s="326"/>
      <c r="D209" s="308" t="s">
        <v>280</v>
      </c>
      <c r="E209" s="93"/>
      <c r="F209" s="42"/>
      <c r="G209" s="73"/>
      <c r="H209" s="73"/>
      <c r="I209" s="257" t="s">
        <v>439</v>
      </c>
      <c r="J209" s="73"/>
      <c r="K209" s="94"/>
      <c r="L209" s="132"/>
      <c r="M209" s="88"/>
      <c r="N209" s="64"/>
      <c r="O209" s="88"/>
      <c r="P209" s="42">
        <v>18000</v>
      </c>
    </row>
    <row r="210" spans="1:16" s="41" customFormat="1" ht="32.25" customHeight="1" x14ac:dyDescent="0.25">
      <c r="A210" s="260"/>
      <c r="B210" s="330"/>
      <c r="C210" s="326"/>
      <c r="D210" s="308" t="s">
        <v>282</v>
      </c>
      <c r="E210" s="42">
        <v>55000</v>
      </c>
      <c r="F210" s="42"/>
      <c r="G210" s="73"/>
      <c r="H210" s="73"/>
      <c r="I210" s="257" t="s">
        <v>439</v>
      </c>
      <c r="J210" s="73"/>
      <c r="K210" s="94"/>
      <c r="L210" s="132"/>
      <c r="M210" s="88"/>
      <c r="N210" s="64"/>
      <c r="O210" s="88"/>
      <c r="P210" s="315"/>
    </row>
    <row r="211" spans="1:16" s="41" customFormat="1" ht="32.25" customHeight="1" x14ac:dyDescent="0.25">
      <c r="A211" s="260"/>
      <c r="B211" s="330"/>
      <c r="C211" s="326"/>
      <c r="D211" s="308" t="s">
        <v>283</v>
      </c>
      <c r="E211" s="93"/>
      <c r="F211" s="42">
        <v>40000</v>
      </c>
      <c r="G211" s="73"/>
      <c r="H211" s="73"/>
      <c r="I211" s="257" t="s">
        <v>439</v>
      </c>
      <c r="J211" s="73"/>
      <c r="K211" s="94"/>
      <c r="L211" s="132"/>
      <c r="M211" s="88"/>
      <c r="N211" s="64"/>
      <c r="O211" s="88"/>
      <c r="P211" s="315"/>
    </row>
    <row r="212" spans="1:16" s="41" customFormat="1" ht="32.25" customHeight="1" x14ac:dyDescent="0.25">
      <c r="A212" s="260"/>
      <c r="B212" s="330"/>
      <c r="C212" s="326"/>
      <c r="D212" s="308" t="s">
        <v>284</v>
      </c>
      <c r="E212" s="93"/>
      <c r="F212" s="42">
        <v>2000</v>
      </c>
      <c r="G212" s="73"/>
      <c r="H212" s="73"/>
      <c r="I212" s="257" t="s">
        <v>439</v>
      </c>
      <c r="J212" s="73"/>
      <c r="K212" s="94"/>
      <c r="L212" s="132"/>
      <c r="M212" s="88"/>
      <c r="N212" s="64"/>
      <c r="O212" s="88"/>
      <c r="P212" s="315"/>
    </row>
    <row r="213" spans="1:16" s="41" customFormat="1" ht="32.25" customHeight="1" x14ac:dyDescent="0.25">
      <c r="A213" s="260"/>
      <c r="B213" s="330"/>
      <c r="C213" s="326"/>
      <c r="D213" s="308" t="s">
        <v>285</v>
      </c>
      <c r="E213" s="93"/>
      <c r="F213" s="42">
        <v>20000</v>
      </c>
      <c r="G213" s="73"/>
      <c r="H213" s="73"/>
      <c r="I213" s="257" t="s">
        <v>439</v>
      </c>
      <c r="J213" s="73"/>
      <c r="K213" s="94"/>
      <c r="L213" s="132"/>
      <c r="M213" s="88"/>
      <c r="N213" s="64"/>
      <c r="O213" s="88"/>
      <c r="P213" s="315"/>
    </row>
    <row r="214" spans="1:16" s="41" customFormat="1" ht="32.25" customHeight="1" x14ac:dyDescent="0.25">
      <c r="A214" s="260"/>
      <c r="B214" s="330"/>
      <c r="C214" s="326"/>
      <c r="D214" s="308" t="s">
        <v>286</v>
      </c>
      <c r="E214" s="93"/>
      <c r="F214" s="42">
        <v>12000</v>
      </c>
      <c r="G214" s="73"/>
      <c r="H214" s="73"/>
      <c r="I214" s="257" t="s">
        <v>439</v>
      </c>
      <c r="J214" s="73"/>
      <c r="K214" s="94"/>
      <c r="L214" s="132"/>
      <c r="M214" s="88"/>
      <c r="N214" s="64"/>
      <c r="O214" s="88"/>
      <c r="P214" s="315"/>
    </row>
    <row r="215" spans="1:16" s="41" customFormat="1" ht="32.25" customHeight="1" x14ac:dyDescent="0.25">
      <c r="A215" s="260"/>
      <c r="B215" s="330"/>
      <c r="C215" s="326"/>
      <c r="D215" s="308" t="s">
        <v>287</v>
      </c>
      <c r="E215" s="42">
        <v>10000</v>
      </c>
      <c r="F215" s="42"/>
      <c r="G215" s="73"/>
      <c r="H215" s="73"/>
      <c r="I215" s="257" t="s">
        <v>439</v>
      </c>
      <c r="J215" s="73"/>
      <c r="K215" s="94"/>
      <c r="L215" s="132"/>
      <c r="M215" s="88"/>
      <c r="N215" s="64"/>
      <c r="O215" s="88"/>
      <c r="P215" s="315"/>
    </row>
    <row r="216" spans="1:16" s="41" customFormat="1" ht="32.25" customHeight="1" x14ac:dyDescent="0.25">
      <c r="A216" s="260"/>
      <c r="B216" s="330"/>
      <c r="C216" s="326"/>
      <c r="D216" s="308" t="s">
        <v>288</v>
      </c>
      <c r="E216" s="42">
        <v>100000</v>
      </c>
      <c r="F216" s="42"/>
      <c r="G216" s="73"/>
      <c r="H216" s="73"/>
      <c r="I216" s="257" t="s">
        <v>439</v>
      </c>
      <c r="J216" s="73"/>
      <c r="K216" s="94"/>
      <c r="L216" s="132"/>
      <c r="M216" s="88"/>
      <c r="N216" s="64"/>
      <c r="O216" s="88"/>
      <c r="P216" s="315"/>
    </row>
    <row r="217" spans="1:16" s="41" customFormat="1" ht="32.25" customHeight="1" x14ac:dyDescent="0.25">
      <c r="A217" s="260"/>
      <c r="B217" s="330"/>
      <c r="C217" s="326"/>
      <c r="D217" s="308" t="s">
        <v>289</v>
      </c>
      <c r="E217" s="42">
        <v>12000</v>
      </c>
      <c r="F217" s="42"/>
      <c r="G217" s="73"/>
      <c r="H217" s="73"/>
      <c r="I217" s="257" t="s">
        <v>439</v>
      </c>
      <c r="J217" s="73"/>
      <c r="K217" s="94"/>
      <c r="L217" s="132"/>
      <c r="M217" s="88"/>
      <c r="N217" s="64"/>
      <c r="O217" s="88"/>
      <c r="P217" s="315"/>
    </row>
    <row r="218" spans="1:16" s="41" customFormat="1" ht="32.25" customHeight="1" x14ac:dyDescent="0.25">
      <c r="A218" s="260"/>
      <c r="B218" s="330"/>
      <c r="C218" s="326"/>
      <c r="D218" s="308" t="s">
        <v>290</v>
      </c>
      <c r="E218" s="93"/>
      <c r="F218" s="42">
        <v>9000</v>
      </c>
      <c r="G218" s="73"/>
      <c r="H218" s="73"/>
      <c r="I218" s="257" t="s">
        <v>439</v>
      </c>
      <c r="J218" s="73"/>
      <c r="K218" s="94"/>
      <c r="L218" s="132"/>
      <c r="M218" s="88"/>
      <c r="N218" s="64"/>
      <c r="O218" s="88"/>
      <c r="P218" s="315"/>
    </row>
    <row r="219" spans="1:16" s="41" customFormat="1" ht="32.25" customHeight="1" x14ac:dyDescent="0.25">
      <c r="A219" s="260"/>
      <c r="B219" s="330"/>
      <c r="C219" s="326"/>
      <c r="D219" s="308" t="s">
        <v>291</v>
      </c>
      <c r="E219" s="93"/>
      <c r="F219" s="42">
        <v>9000</v>
      </c>
      <c r="G219" s="73"/>
      <c r="H219" s="73"/>
      <c r="I219" s="257" t="s">
        <v>439</v>
      </c>
      <c r="J219" s="73"/>
      <c r="K219" s="94"/>
      <c r="L219" s="132"/>
      <c r="M219" s="88"/>
      <c r="N219" s="64"/>
      <c r="O219" s="88"/>
      <c r="P219" s="315"/>
    </row>
    <row r="220" spans="1:16" s="41" customFormat="1" ht="32.25" customHeight="1" x14ac:dyDescent="0.25">
      <c r="A220" s="260"/>
      <c r="B220" s="330"/>
      <c r="C220" s="326"/>
      <c r="D220" s="308" t="s">
        <v>292</v>
      </c>
      <c r="E220" s="93"/>
      <c r="F220" s="42">
        <v>12000</v>
      </c>
      <c r="G220" s="73"/>
      <c r="H220" s="73"/>
      <c r="I220" s="257" t="s">
        <v>439</v>
      </c>
      <c r="J220" s="73"/>
      <c r="K220" s="94"/>
      <c r="L220" s="132"/>
      <c r="M220" s="88"/>
      <c r="N220" s="64"/>
      <c r="O220" s="88"/>
      <c r="P220" s="315"/>
    </row>
    <row r="221" spans="1:16" s="41" customFormat="1" ht="32.25" customHeight="1" x14ac:dyDescent="0.25">
      <c r="A221" s="260"/>
      <c r="B221" s="330"/>
      <c r="C221" s="326"/>
      <c r="D221" s="308" t="s">
        <v>293</v>
      </c>
      <c r="E221" s="93"/>
      <c r="F221" s="42">
        <v>5000</v>
      </c>
      <c r="G221" s="73"/>
      <c r="H221" s="73"/>
      <c r="I221" s="257" t="s">
        <v>439</v>
      </c>
      <c r="J221" s="73"/>
      <c r="K221" s="94"/>
      <c r="L221" s="132"/>
      <c r="M221" s="88"/>
      <c r="N221" s="64"/>
      <c r="O221" s="88"/>
      <c r="P221" s="315"/>
    </row>
    <row r="222" spans="1:16" s="41" customFormat="1" ht="32.25" customHeight="1" x14ac:dyDescent="0.25">
      <c r="A222" s="260"/>
      <c r="B222" s="330"/>
      <c r="C222" s="326"/>
      <c r="D222" s="308" t="s">
        <v>294</v>
      </c>
      <c r="E222" s="93"/>
      <c r="F222" s="42">
        <v>4000</v>
      </c>
      <c r="G222" s="73"/>
      <c r="H222" s="73"/>
      <c r="I222" s="257" t="s">
        <v>439</v>
      </c>
      <c r="J222" s="73"/>
      <c r="K222" s="94"/>
      <c r="L222" s="132"/>
      <c r="M222" s="88"/>
      <c r="N222" s="64"/>
      <c r="O222" s="88"/>
      <c r="P222" s="315"/>
    </row>
    <row r="223" spans="1:16" s="41" customFormat="1" ht="32.25" customHeight="1" x14ac:dyDescent="0.25">
      <c r="A223" s="260"/>
      <c r="B223" s="330"/>
      <c r="C223" s="326"/>
      <c r="D223" s="308" t="s">
        <v>295</v>
      </c>
      <c r="E223" s="93"/>
      <c r="F223" s="42"/>
      <c r="G223" s="73"/>
      <c r="H223" s="73"/>
      <c r="I223" s="257" t="s">
        <v>439</v>
      </c>
      <c r="J223" s="73"/>
      <c r="K223" s="94"/>
      <c r="L223" s="132"/>
      <c r="M223" s="88"/>
      <c r="N223" s="64"/>
      <c r="O223" s="88"/>
      <c r="P223" s="42">
        <v>52000</v>
      </c>
    </row>
    <row r="224" spans="1:16" s="41" customFormat="1" ht="32.25" customHeight="1" x14ac:dyDescent="0.25">
      <c r="A224" s="260"/>
      <c r="B224" s="330"/>
      <c r="C224" s="326"/>
      <c r="D224" s="308" t="s">
        <v>296</v>
      </c>
      <c r="E224" s="93"/>
      <c r="F224" s="42"/>
      <c r="G224" s="73"/>
      <c r="H224" s="73"/>
      <c r="I224" s="257" t="s">
        <v>439</v>
      </c>
      <c r="J224" s="73"/>
      <c r="K224" s="94"/>
      <c r="L224" s="132"/>
      <c r="M224" s="88"/>
      <c r="N224" s="64"/>
      <c r="O224" s="88"/>
      <c r="P224" s="42">
        <v>5000</v>
      </c>
    </row>
    <row r="225" spans="1:16" s="41" customFormat="1" ht="32.25" customHeight="1" x14ac:dyDescent="0.25">
      <c r="A225" s="260"/>
      <c r="B225" s="330"/>
      <c r="C225" s="326"/>
      <c r="D225" s="308" t="s">
        <v>297</v>
      </c>
      <c r="E225" s="93"/>
      <c r="F225" s="42">
        <v>100000</v>
      </c>
      <c r="G225" s="73"/>
      <c r="H225" s="73"/>
      <c r="I225" s="257" t="s">
        <v>439</v>
      </c>
      <c r="J225" s="73"/>
      <c r="K225" s="94"/>
      <c r="L225" s="132"/>
      <c r="M225" s="88"/>
      <c r="N225" s="64"/>
      <c r="O225" s="88"/>
      <c r="P225" s="315"/>
    </row>
    <row r="226" spans="1:16" s="41" customFormat="1" ht="32.25" customHeight="1" x14ac:dyDescent="0.25">
      <c r="A226" s="260"/>
      <c r="B226" s="330"/>
      <c r="C226" s="326"/>
      <c r="D226" s="308" t="s">
        <v>298</v>
      </c>
      <c r="E226" s="93"/>
      <c r="F226" s="42">
        <v>5000</v>
      </c>
      <c r="G226" s="73"/>
      <c r="H226" s="73"/>
      <c r="I226" s="257" t="s">
        <v>439</v>
      </c>
      <c r="J226" s="73"/>
      <c r="K226" s="94"/>
      <c r="L226" s="132"/>
      <c r="M226" s="88"/>
      <c r="N226" s="64"/>
      <c r="O226" s="88"/>
      <c r="P226" s="315"/>
    </row>
    <row r="227" spans="1:16" s="41" customFormat="1" ht="32.25" customHeight="1" x14ac:dyDescent="0.25">
      <c r="A227" s="260"/>
      <c r="B227" s="330"/>
      <c r="C227" s="326"/>
      <c r="D227" s="308" t="s">
        <v>299</v>
      </c>
      <c r="E227" s="93"/>
      <c r="F227" s="42">
        <v>100000</v>
      </c>
      <c r="G227" s="73"/>
      <c r="H227" s="73"/>
      <c r="I227" s="257" t="s">
        <v>439</v>
      </c>
      <c r="J227" s="73"/>
      <c r="K227" s="94"/>
      <c r="L227" s="132"/>
      <c r="M227" s="88"/>
      <c r="N227" s="64"/>
      <c r="O227" s="88"/>
      <c r="P227" s="315"/>
    </row>
    <row r="228" spans="1:16" s="41" customFormat="1" ht="32.25" customHeight="1" x14ac:dyDescent="0.25">
      <c r="A228" s="260"/>
      <c r="B228" s="330"/>
      <c r="C228" s="326"/>
      <c r="D228" s="308" t="s">
        <v>300</v>
      </c>
      <c r="E228" s="93"/>
      <c r="F228" s="42">
        <v>45000</v>
      </c>
      <c r="G228" s="73"/>
      <c r="H228" s="73"/>
      <c r="I228" s="257" t="s">
        <v>439</v>
      </c>
      <c r="J228" s="73"/>
      <c r="K228" s="94"/>
      <c r="L228" s="132"/>
      <c r="M228" s="88"/>
      <c r="N228" s="64"/>
      <c r="O228" s="88"/>
      <c r="P228" s="315"/>
    </row>
    <row r="229" spans="1:16" s="41" customFormat="1" ht="32.25" customHeight="1" x14ac:dyDescent="0.25">
      <c r="A229" s="260"/>
      <c r="B229" s="330"/>
      <c r="C229" s="326"/>
      <c r="D229" s="308" t="s">
        <v>301</v>
      </c>
      <c r="E229" s="93"/>
      <c r="F229" s="42">
        <v>15000</v>
      </c>
      <c r="G229" s="73"/>
      <c r="H229" s="73"/>
      <c r="I229" s="257" t="s">
        <v>439</v>
      </c>
      <c r="J229" s="73"/>
      <c r="K229" s="94"/>
      <c r="L229" s="132"/>
      <c r="M229" s="88"/>
      <c r="N229" s="64"/>
      <c r="O229" s="88"/>
      <c r="P229" s="315"/>
    </row>
    <row r="230" spans="1:16" s="41" customFormat="1" ht="32.25" customHeight="1" x14ac:dyDescent="0.25">
      <c r="A230" s="260"/>
      <c r="B230" s="330"/>
      <c r="C230" s="326"/>
      <c r="D230" s="308" t="s">
        <v>302</v>
      </c>
      <c r="E230" s="93"/>
      <c r="F230" s="42">
        <v>15000</v>
      </c>
      <c r="G230" s="73"/>
      <c r="H230" s="73"/>
      <c r="I230" s="257" t="s">
        <v>439</v>
      </c>
      <c r="J230" s="73"/>
      <c r="K230" s="94"/>
      <c r="L230" s="132"/>
      <c r="M230" s="88"/>
      <c r="N230" s="64"/>
      <c r="O230" s="88"/>
      <c r="P230" s="315"/>
    </row>
    <row r="231" spans="1:16" s="41" customFormat="1" ht="32.25" customHeight="1" x14ac:dyDescent="0.25">
      <c r="A231" s="260"/>
      <c r="B231" s="330"/>
      <c r="C231" s="326"/>
      <c r="D231" s="308" t="s">
        <v>303</v>
      </c>
      <c r="E231" s="42">
        <v>2000</v>
      </c>
      <c r="F231" s="42"/>
      <c r="G231" s="73"/>
      <c r="H231" s="73"/>
      <c r="I231" s="257" t="s">
        <v>439</v>
      </c>
      <c r="J231" s="73"/>
      <c r="K231" s="94"/>
      <c r="L231" s="132"/>
      <c r="M231" s="88"/>
      <c r="N231" s="64"/>
      <c r="O231" s="88"/>
      <c r="P231" s="315"/>
    </row>
    <row r="232" spans="1:16" s="41" customFormat="1" ht="32.25" customHeight="1" x14ac:dyDescent="0.25">
      <c r="A232" s="260"/>
      <c r="B232" s="330"/>
      <c r="C232" s="326"/>
      <c r="D232" s="308" t="s">
        <v>304</v>
      </c>
      <c r="E232" s="42">
        <v>1000</v>
      </c>
      <c r="F232" s="42"/>
      <c r="G232" s="73"/>
      <c r="H232" s="73"/>
      <c r="I232" s="257" t="s">
        <v>439</v>
      </c>
      <c r="J232" s="73"/>
      <c r="K232" s="94"/>
      <c r="L232" s="132"/>
      <c r="M232" s="88"/>
      <c r="N232" s="64"/>
      <c r="O232" s="88"/>
      <c r="P232" s="315"/>
    </row>
    <row r="233" spans="1:16" s="41" customFormat="1" ht="32.25" customHeight="1" x14ac:dyDescent="0.25">
      <c r="A233" s="260"/>
      <c r="B233" s="330"/>
      <c r="C233" s="326"/>
      <c r="D233" s="308" t="s">
        <v>305</v>
      </c>
      <c r="E233" s="42">
        <v>2000</v>
      </c>
      <c r="F233" s="42"/>
      <c r="G233" s="73"/>
      <c r="H233" s="73"/>
      <c r="I233" s="257" t="s">
        <v>439</v>
      </c>
      <c r="J233" s="73"/>
      <c r="K233" s="94"/>
      <c r="L233" s="132"/>
      <c r="M233" s="88"/>
      <c r="N233" s="64"/>
      <c r="O233" s="88"/>
      <c r="P233" s="315"/>
    </row>
    <row r="234" spans="1:16" s="41" customFormat="1" ht="32.25" customHeight="1" x14ac:dyDescent="0.25">
      <c r="A234" s="260"/>
      <c r="B234" s="330"/>
      <c r="C234" s="326"/>
      <c r="D234" s="308" t="s">
        <v>306</v>
      </c>
      <c r="E234" s="93"/>
      <c r="F234" s="42">
        <v>6000</v>
      </c>
      <c r="G234" s="73"/>
      <c r="H234" s="73"/>
      <c r="I234" s="257" t="s">
        <v>439</v>
      </c>
      <c r="J234" s="73"/>
      <c r="K234" s="94"/>
      <c r="L234" s="132"/>
      <c r="M234" s="88"/>
      <c r="N234" s="64"/>
      <c r="O234" s="88"/>
      <c r="P234" s="315"/>
    </row>
    <row r="235" spans="1:16" s="41" customFormat="1" ht="32.25" customHeight="1" x14ac:dyDescent="0.25">
      <c r="A235" s="260"/>
      <c r="B235" s="330"/>
      <c r="C235" s="326"/>
      <c r="D235" s="308" t="s">
        <v>307</v>
      </c>
      <c r="E235" s="93"/>
      <c r="F235" s="42"/>
      <c r="G235" s="73"/>
      <c r="H235" s="73"/>
      <c r="I235" s="257" t="s">
        <v>439</v>
      </c>
      <c r="J235" s="73"/>
      <c r="K235" s="94"/>
      <c r="L235" s="132"/>
      <c r="M235" s="88"/>
      <c r="N235" s="64"/>
      <c r="O235" s="88"/>
      <c r="P235" s="42">
        <v>150000</v>
      </c>
    </row>
    <row r="236" spans="1:16" s="41" customFormat="1" ht="32.25" customHeight="1" x14ac:dyDescent="0.25">
      <c r="A236" s="260"/>
      <c r="B236" s="330"/>
      <c r="C236" s="326"/>
      <c r="D236" s="308" t="s">
        <v>308</v>
      </c>
      <c r="E236" s="42">
        <v>50000</v>
      </c>
      <c r="F236" s="42"/>
      <c r="G236" s="73"/>
      <c r="H236" s="73"/>
      <c r="I236" s="257" t="s">
        <v>439</v>
      </c>
      <c r="J236" s="73"/>
      <c r="K236" s="94"/>
      <c r="L236" s="132"/>
      <c r="M236" s="88"/>
      <c r="N236" s="64"/>
      <c r="O236" s="88"/>
      <c r="P236" s="315"/>
    </row>
    <row r="237" spans="1:16" s="41" customFormat="1" ht="32.25" customHeight="1" x14ac:dyDescent="0.25">
      <c r="A237" s="260"/>
      <c r="B237" s="330"/>
      <c r="C237" s="326"/>
      <c r="D237" s="308" t="s">
        <v>309</v>
      </c>
      <c r="E237" s="93"/>
      <c r="F237" s="42"/>
      <c r="G237" s="73"/>
      <c r="H237" s="73"/>
      <c r="I237" s="257" t="s">
        <v>439</v>
      </c>
      <c r="J237" s="73"/>
      <c r="K237" s="94"/>
      <c r="L237" s="132"/>
      <c r="M237" s="88"/>
      <c r="N237" s="64"/>
      <c r="O237" s="88"/>
      <c r="P237" s="42">
        <v>15000</v>
      </c>
    </row>
    <row r="238" spans="1:16" s="41" customFormat="1" ht="32.25" customHeight="1" x14ac:dyDescent="0.25">
      <c r="A238" s="260"/>
      <c r="B238" s="330"/>
      <c r="C238" s="326"/>
      <c r="D238" s="308" t="s">
        <v>310</v>
      </c>
      <c r="E238" s="42">
        <v>40000</v>
      </c>
      <c r="F238" s="42"/>
      <c r="G238" s="73"/>
      <c r="H238" s="73"/>
      <c r="I238" s="257" t="s">
        <v>439</v>
      </c>
      <c r="J238" s="73"/>
      <c r="K238" s="94"/>
      <c r="L238" s="132"/>
      <c r="M238" s="88"/>
      <c r="N238" s="64"/>
      <c r="O238" s="88"/>
      <c r="P238" s="315"/>
    </row>
    <row r="239" spans="1:16" s="41" customFormat="1" ht="32.25" customHeight="1" x14ac:dyDescent="0.25">
      <c r="A239" s="260"/>
      <c r="B239" s="330"/>
      <c r="C239" s="326"/>
      <c r="D239" s="308" t="s">
        <v>311</v>
      </c>
      <c r="E239" s="42">
        <v>20000</v>
      </c>
      <c r="F239" s="42"/>
      <c r="G239" s="73"/>
      <c r="H239" s="73"/>
      <c r="I239" s="257" t="s">
        <v>439</v>
      </c>
      <c r="J239" s="73"/>
      <c r="K239" s="94"/>
      <c r="L239" s="132"/>
      <c r="M239" s="88"/>
      <c r="N239" s="64"/>
      <c r="O239" s="88"/>
      <c r="P239" s="315"/>
    </row>
    <row r="240" spans="1:16" s="41" customFormat="1" ht="32.25" customHeight="1" x14ac:dyDescent="0.25">
      <c r="A240" s="260"/>
      <c r="B240" s="330"/>
      <c r="C240" s="326"/>
      <c r="D240" s="308" t="s">
        <v>312</v>
      </c>
      <c r="E240" s="42">
        <v>1000</v>
      </c>
      <c r="F240" s="42"/>
      <c r="G240" s="73"/>
      <c r="H240" s="73"/>
      <c r="I240" s="257" t="s">
        <v>439</v>
      </c>
      <c r="J240" s="73"/>
      <c r="K240" s="94"/>
      <c r="L240" s="132"/>
      <c r="M240" s="88"/>
      <c r="N240" s="64"/>
      <c r="O240" s="88"/>
      <c r="P240" s="315"/>
    </row>
    <row r="241" spans="1:16" s="41" customFormat="1" ht="32.25" customHeight="1" x14ac:dyDescent="0.25">
      <c r="A241" s="260"/>
      <c r="B241" s="330"/>
      <c r="C241" s="326" t="s">
        <v>54</v>
      </c>
      <c r="D241" s="308" t="s">
        <v>313</v>
      </c>
      <c r="E241" s="93"/>
      <c r="F241" s="42">
        <v>198000</v>
      </c>
      <c r="G241" s="73"/>
      <c r="H241" s="73"/>
      <c r="I241" s="257" t="s">
        <v>439</v>
      </c>
      <c r="J241" s="73"/>
      <c r="K241" s="94"/>
      <c r="L241" s="132"/>
      <c r="M241" s="88"/>
      <c r="N241" s="64"/>
      <c r="O241" s="88"/>
      <c r="P241" s="315"/>
    </row>
    <row r="242" spans="1:16" s="41" customFormat="1" ht="32.25" customHeight="1" x14ac:dyDescent="0.25">
      <c r="A242" s="260"/>
      <c r="B242" s="330"/>
      <c r="C242" s="326"/>
      <c r="D242" s="308" t="s">
        <v>314</v>
      </c>
      <c r="E242" s="93"/>
      <c r="F242" s="42">
        <v>40000</v>
      </c>
      <c r="G242" s="73"/>
      <c r="H242" s="73"/>
      <c r="I242" s="257" t="s">
        <v>439</v>
      </c>
      <c r="J242" s="73"/>
      <c r="K242" s="94"/>
      <c r="L242" s="132"/>
      <c r="M242" s="88"/>
      <c r="N242" s="64"/>
      <c r="O242" s="88"/>
      <c r="P242" s="315"/>
    </row>
    <row r="243" spans="1:16" s="41" customFormat="1" ht="32.25" customHeight="1" x14ac:dyDescent="0.25">
      <c r="A243" s="260"/>
      <c r="B243" s="330"/>
      <c r="C243" s="326"/>
      <c r="D243" s="308" t="s">
        <v>315</v>
      </c>
      <c r="E243" s="42">
        <v>285000</v>
      </c>
      <c r="F243" s="42"/>
      <c r="G243" s="73"/>
      <c r="H243" s="73"/>
      <c r="I243" s="257" t="s">
        <v>439</v>
      </c>
      <c r="J243" s="73"/>
      <c r="K243" s="94"/>
      <c r="L243" s="132"/>
      <c r="M243" s="88"/>
      <c r="N243" s="64"/>
      <c r="O243" s="88"/>
      <c r="P243" s="315"/>
    </row>
    <row r="244" spans="1:16" s="41" customFormat="1" ht="32.25" customHeight="1" x14ac:dyDescent="0.25">
      <c r="A244" s="260"/>
      <c r="B244" s="330"/>
      <c r="C244" s="326"/>
      <c r="D244" s="308" t="s">
        <v>316</v>
      </c>
      <c r="E244" s="93"/>
      <c r="F244" s="42"/>
      <c r="G244" s="73"/>
      <c r="H244" s="73"/>
      <c r="I244" s="257" t="s">
        <v>439</v>
      </c>
      <c r="J244" s="73"/>
      <c r="K244" s="94"/>
      <c r="L244" s="132"/>
      <c r="M244" s="88"/>
      <c r="N244" s="64"/>
      <c r="O244" s="88"/>
      <c r="P244" s="42">
        <v>30000</v>
      </c>
    </row>
    <row r="245" spans="1:16" s="41" customFormat="1" ht="32.25" customHeight="1" x14ac:dyDescent="0.25">
      <c r="A245" s="260"/>
      <c r="B245" s="330"/>
      <c r="C245" s="326"/>
      <c r="D245" s="308" t="s">
        <v>317</v>
      </c>
      <c r="E245" s="93"/>
      <c r="F245" s="42"/>
      <c r="G245" s="73"/>
      <c r="H245" s="73"/>
      <c r="I245" s="257" t="s">
        <v>439</v>
      </c>
      <c r="J245" s="73"/>
      <c r="K245" s="94"/>
      <c r="L245" s="132"/>
      <c r="M245" s="88"/>
      <c r="N245" s="64"/>
      <c r="O245" s="88"/>
      <c r="P245" s="42">
        <v>15000</v>
      </c>
    </row>
    <row r="246" spans="1:16" s="41" customFormat="1" ht="32.25" customHeight="1" x14ac:dyDescent="0.25">
      <c r="A246" s="260"/>
      <c r="B246" s="330"/>
      <c r="C246" s="326"/>
      <c r="D246" s="308" t="s">
        <v>318</v>
      </c>
      <c r="E246" s="42" t="s">
        <v>281</v>
      </c>
      <c r="F246" s="42"/>
      <c r="G246" s="73"/>
      <c r="H246" s="73"/>
      <c r="I246" s="257" t="s">
        <v>439</v>
      </c>
      <c r="J246" s="73"/>
      <c r="K246" s="94"/>
      <c r="L246" s="132"/>
      <c r="M246" s="88"/>
      <c r="N246" s="64"/>
      <c r="O246" s="88"/>
      <c r="P246" s="315"/>
    </row>
    <row r="247" spans="1:16" s="41" customFormat="1" ht="32.25" customHeight="1" x14ac:dyDescent="0.25">
      <c r="A247" s="260"/>
      <c r="B247" s="330"/>
      <c r="C247" s="326"/>
      <c r="D247" s="308" t="s">
        <v>319</v>
      </c>
      <c r="E247" s="93"/>
      <c r="F247" s="42"/>
      <c r="G247" s="73"/>
      <c r="H247" s="73"/>
      <c r="I247" s="257" t="s">
        <v>439</v>
      </c>
      <c r="J247" s="73"/>
      <c r="K247" s="94"/>
      <c r="L247" s="132"/>
      <c r="M247" s="88"/>
      <c r="N247" s="64"/>
      <c r="O247" s="88"/>
      <c r="P247" s="42">
        <v>30000</v>
      </c>
    </row>
    <row r="248" spans="1:16" s="41" customFormat="1" ht="32.25" customHeight="1" x14ac:dyDescent="0.25">
      <c r="A248" s="260"/>
      <c r="B248" s="330"/>
      <c r="C248" s="326"/>
      <c r="D248" s="308" t="s">
        <v>320</v>
      </c>
      <c r="E248" s="93"/>
      <c r="F248" s="42"/>
      <c r="G248" s="73"/>
      <c r="H248" s="73"/>
      <c r="I248" s="257" t="s">
        <v>439</v>
      </c>
      <c r="J248" s="73"/>
      <c r="K248" s="94"/>
      <c r="L248" s="132"/>
      <c r="M248" s="88"/>
      <c r="N248" s="64"/>
      <c r="O248" s="88"/>
      <c r="P248" s="42">
        <v>80000</v>
      </c>
    </row>
    <row r="249" spans="1:16" s="41" customFormat="1" ht="32.25" customHeight="1" x14ac:dyDescent="0.25">
      <c r="A249" s="260"/>
      <c r="B249" s="330"/>
      <c r="C249" s="326"/>
      <c r="D249" s="308" t="s">
        <v>321</v>
      </c>
      <c r="E249" s="93"/>
      <c r="F249" s="42"/>
      <c r="G249" s="73"/>
      <c r="H249" s="73"/>
      <c r="I249" s="257" t="s">
        <v>439</v>
      </c>
      <c r="J249" s="73"/>
      <c r="K249" s="94"/>
      <c r="L249" s="132"/>
      <c r="M249" s="88"/>
      <c r="N249" s="64"/>
      <c r="O249" s="88"/>
      <c r="P249" s="42">
        <v>90000</v>
      </c>
    </row>
    <row r="250" spans="1:16" s="41" customFormat="1" ht="32.25" customHeight="1" x14ac:dyDescent="0.25">
      <c r="A250" s="260"/>
      <c r="B250" s="330"/>
      <c r="C250" s="326"/>
      <c r="D250" s="308" t="s">
        <v>322</v>
      </c>
      <c r="E250" s="93"/>
      <c r="F250" s="42"/>
      <c r="G250" s="73"/>
      <c r="H250" s="73"/>
      <c r="I250" s="257" t="s">
        <v>439</v>
      </c>
      <c r="J250" s="73"/>
      <c r="K250" s="94"/>
      <c r="L250" s="132"/>
      <c r="M250" s="88"/>
      <c r="N250" s="64"/>
      <c r="O250" s="88"/>
      <c r="P250" s="42">
        <v>10000</v>
      </c>
    </row>
    <row r="251" spans="1:16" s="41" customFormat="1" ht="32.25" customHeight="1" x14ac:dyDescent="0.25">
      <c r="A251" s="260"/>
      <c r="B251" s="330"/>
      <c r="C251" s="326"/>
      <c r="D251" s="308" t="s">
        <v>323</v>
      </c>
      <c r="E251" s="93"/>
      <c r="F251" s="42"/>
      <c r="G251" s="73"/>
      <c r="H251" s="73"/>
      <c r="I251" s="257" t="s">
        <v>439</v>
      </c>
      <c r="J251" s="73"/>
      <c r="K251" s="94"/>
      <c r="L251" s="132"/>
      <c r="M251" s="88"/>
      <c r="N251" s="64"/>
      <c r="O251" s="88"/>
      <c r="P251" s="42">
        <v>120000</v>
      </c>
    </row>
    <row r="252" spans="1:16" s="41" customFormat="1" ht="32.25" customHeight="1" x14ac:dyDescent="0.25">
      <c r="A252" s="260"/>
      <c r="B252" s="330"/>
      <c r="C252" s="326"/>
      <c r="D252" s="308" t="s">
        <v>324</v>
      </c>
      <c r="E252" s="93"/>
      <c r="F252" s="42"/>
      <c r="G252" s="73"/>
      <c r="H252" s="73"/>
      <c r="I252" s="257" t="s">
        <v>439</v>
      </c>
      <c r="J252" s="73"/>
      <c r="K252" s="94"/>
      <c r="L252" s="132"/>
      <c r="M252" s="88"/>
      <c r="N252" s="64"/>
      <c r="O252" s="88"/>
      <c r="P252" s="42">
        <v>10000</v>
      </c>
    </row>
    <row r="253" spans="1:16" s="41" customFormat="1" ht="32.25" customHeight="1" x14ac:dyDescent="0.25">
      <c r="A253" s="260"/>
      <c r="B253" s="330"/>
      <c r="C253" s="326"/>
      <c r="D253" s="308" t="s">
        <v>325</v>
      </c>
      <c r="E253" s="93"/>
      <c r="F253" s="42"/>
      <c r="G253" s="73"/>
      <c r="H253" s="73"/>
      <c r="I253" s="257" t="s">
        <v>439</v>
      </c>
      <c r="J253" s="73"/>
      <c r="K253" s="94"/>
      <c r="L253" s="132"/>
      <c r="M253" s="88"/>
      <c r="N253" s="64"/>
      <c r="O253" s="88"/>
      <c r="P253" s="42">
        <v>10000</v>
      </c>
    </row>
    <row r="254" spans="1:16" s="41" customFormat="1" ht="32.25" customHeight="1" x14ac:dyDescent="0.25">
      <c r="A254" s="260"/>
      <c r="B254" s="330"/>
      <c r="C254" s="326"/>
      <c r="D254" s="308" t="s">
        <v>326</v>
      </c>
      <c r="E254" s="93"/>
      <c r="F254" s="42">
        <v>500000</v>
      </c>
      <c r="G254" s="73"/>
      <c r="H254" s="73"/>
      <c r="I254" s="257" t="s">
        <v>439</v>
      </c>
      <c r="J254" s="73"/>
      <c r="K254" s="94"/>
      <c r="L254" s="132"/>
      <c r="M254" s="88"/>
      <c r="N254" s="64"/>
      <c r="O254" s="88"/>
      <c r="P254" s="315"/>
    </row>
    <row r="255" spans="1:16" s="41" customFormat="1" ht="32.25" customHeight="1" x14ac:dyDescent="0.25">
      <c r="A255" s="260"/>
      <c r="B255" s="330"/>
      <c r="C255" s="326"/>
      <c r="D255" s="308" t="s">
        <v>327</v>
      </c>
      <c r="E255" s="93"/>
      <c r="F255" s="42">
        <v>90000</v>
      </c>
      <c r="G255" s="73"/>
      <c r="H255" s="73"/>
      <c r="I255" s="257" t="s">
        <v>439</v>
      </c>
      <c r="J255" s="73"/>
      <c r="K255" s="94"/>
      <c r="L255" s="132"/>
      <c r="M255" s="88"/>
      <c r="N255" s="64"/>
      <c r="O255" s="88"/>
      <c r="P255" s="315"/>
    </row>
    <row r="256" spans="1:16" s="41" customFormat="1" ht="32.25" customHeight="1" x14ac:dyDescent="0.25">
      <c r="A256" s="260"/>
      <c r="B256" s="330"/>
      <c r="C256" s="326"/>
      <c r="D256" s="308" t="s">
        <v>328</v>
      </c>
      <c r="E256" s="93"/>
      <c r="F256" s="42">
        <v>100000</v>
      </c>
      <c r="G256" s="73"/>
      <c r="H256" s="73"/>
      <c r="I256" s="257" t="s">
        <v>439</v>
      </c>
      <c r="J256" s="73"/>
      <c r="K256" s="94"/>
      <c r="L256" s="132"/>
      <c r="M256" s="88"/>
      <c r="N256" s="64"/>
      <c r="O256" s="88"/>
      <c r="P256" s="315"/>
    </row>
    <row r="257" spans="1:16" s="41" customFormat="1" ht="32.25" customHeight="1" x14ac:dyDescent="0.25">
      <c r="A257" s="260"/>
      <c r="B257" s="330"/>
      <c r="C257" s="326"/>
      <c r="D257" s="308" t="s">
        <v>329</v>
      </c>
      <c r="E257" s="93"/>
      <c r="F257" s="42">
        <v>30000</v>
      </c>
      <c r="G257" s="73"/>
      <c r="H257" s="73"/>
      <c r="I257" s="257" t="s">
        <v>439</v>
      </c>
      <c r="J257" s="73"/>
      <c r="K257" s="94"/>
      <c r="L257" s="132"/>
      <c r="M257" s="88"/>
      <c r="N257" s="64"/>
      <c r="O257" s="88"/>
      <c r="P257" s="315"/>
    </row>
    <row r="258" spans="1:16" s="41" customFormat="1" ht="32.25" customHeight="1" x14ac:dyDescent="0.25">
      <c r="A258" s="260"/>
      <c r="B258" s="330"/>
      <c r="C258" s="326"/>
      <c r="D258" s="308" t="s">
        <v>330</v>
      </c>
      <c r="E258" s="93"/>
      <c r="F258" s="42">
        <v>60000</v>
      </c>
      <c r="G258" s="73"/>
      <c r="H258" s="73"/>
      <c r="I258" s="257" t="s">
        <v>439</v>
      </c>
      <c r="J258" s="73"/>
      <c r="K258" s="94"/>
      <c r="L258" s="132"/>
      <c r="M258" s="88"/>
      <c r="N258" s="64"/>
      <c r="O258" s="88"/>
      <c r="P258" s="315"/>
    </row>
    <row r="259" spans="1:16" s="41" customFormat="1" ht="32.25" customHeight="1" x14ac:dyDescent="0.25">
      <c r="A259" s="260"/>
      <c r="B259" s="330"/>
      <c r="C259" s="326"/>
      <c r="D259" s="308" t="s">
        <v>331</v>
      </c>
      <c r="E259" s="42">
        <v>15000</v>
      </c>
      <c r="F259" s="42"/>
      <c r="G259" s="73"/>
      <c r="H259" s="73"/>
      <c r="I259" s="257" t="s">
        <v>439</v>
      </c>
      <c r="J259" s="73"/>
      <c r="K259" s="94"/>
      <c r="L259" s="132"/>
      <c r="M259" s="88"/>
      <c r="N259" s="64"/>
      <c r="O259" s="88"/>
      <c r="P259" s="315"/>
    </row>
    <row r="260" spans="1:16" s="41" customFormat="1" ht="32.25" customHeight="1" x14ac:dyDescent="0.25">
      <c r="A260" s="260"/>
      <c r="B260" s="330"/>
      <c r="C260" s="326"/>
      <c r="D260" s="308" t="s">
        <v>332</v>
      </c>
      <c r="E260" s="93"/>
      <c r="F260" s="42">
        <v>15000</v>
      </c>
      <c r="G260" s="73"/>
      <c r="H260" s="73"/>
      <c r="I260" s="257" t="s">
        <v>439</v>
      </c>
      <c r="J260" s="73"/>
      <c r="K260" s="94"/>
      <c r="L260" s="132"/>
      <c r="M260" s="88"/>
      <c r="N260" s="64"/>
      <c r="O260" s="88"/>
      <c r="P260" s="315"/>
    </row>
    <row r="261" spans="1:16" s="41" customFormat="1" ht="32.25" customHeight="1" x14ac:dyDescent="0.25">
      <c r="A261" s="260"/>
      <c r="B261" s="330"/>
      <c r="C261" s="326"/>
      <c r="D261" s="308" t="s">
        <v>333</v>
      </c>
      <c r="E261" s="42">
        <v>10000</v>
      </c>
      <c r="F261" s="42"/>
      <c r="G261" s="73"/>
      <c r="H261" s="73"/>
      <c r="I261" s="257" t="s">
        <v>439</v>
      </c>
      <c r="J261" s="73"/>
      <c r="K261" s="94"/>
      <c r="L261" s="132"/>
      <c r="M261" s="88"/>
      <c r="N261" s="64"/>
      <c r="O261" s="88"/>
      <c r="P261" s="315"/>
    </row>
    <row r="262" spans="1:16" s="41" customFormat="1" ht="32.25" customHeight="1" x14ac:dyDescent="0.25">
      <c r="A262" s="260"/>
      <c r="B262" s="330"/>
      <c r="C262" s="326"/>
      <c r="D262" s="308" t="s">
        <v>293</v>
      </c>
      <c r="E262" s="93"/>
      <c r="F262" s="42">
        <v>5000</v>
      </c>
      <c r="G262" s="73"/>
      <c r="H262" s="73"/>
      <c r="I262" s="257" t="s">
        <v>439</v>
      </c>
      <c r="J262" s="73"/>
      <c r="K262" s="94"/>
      <c r="L262" s="132"/>
      <c r="M262" s="88"/>
      <c r="N262" s="64"/>
      <c r="O262" s="88"/>
      <c r="P262" s="315"/>
    </row>
    <row r="263" spans="1:16" s="41" customFormat="1" ht="32.25" customHeight="1" x14ac:dyDescent="0.25">
      <c r="A263" s="260"/>
      <c r="B263" s="330"/>
      <c r="C263" s="326"/>
      <c r="D263" s="308" t="s">
        <v>334</v>
      </c>
      <c r="E263" s="42">
        <v>10000</v>
      </c>
      <c r="F263" s="42"/>
      <c r="G263" s="73"/>
      <c r="H263" s="73"/>
      <c r="I263" s="257" t="s">
        <v>439</v>
      </c>
      <c r="J263" s="73"/>
      <c r="K263" s="94"/>
      <c r="L263" s="132"/>
      <c r="M263" s="88"/>
      <c r="N263" s="64"/>
      <c r="O263" s="88"/>
      <c r="P263" s="315"/>
    </row>
    <row r="264" spans="1:16" s="41" customFormat="1" ht="32.25" customHeight="1" x14ac:dyDescent="0.25">
      <c r="A264" s="260"/>
      <c r="B264" s="330"/>
      <c r="C264" s="326"/>
      <c r="D264" s="308" t="s">
        <v>335</v>
      </c>
      <c r="E264" s="93"/>
      <c r="F264" s="42">
        <v>3000</v>
      </c>
      <c r="G264" s="73"/>
      <c r="H264" s="73"/>
      <c r="I264" s="257" t="s">
        <v>439</v>
      </c>
      <c r="J264" s="73"/>
      <c r="K264" s="94"/>
      <c r="L264" s="132"/>
      <c r="M264" s="88"/>
      <c r="N264" s="64"/>
      <c r="O264" s="88"/>
      <c r="P264" s="315"/>
    </row>
    <row r="265" spans="1:16" s="41" customFormat="1" ht="32.25" customHeight="1" x14ac:dyDescent="0.25">
      <c r="A265" s="260"/>
      <c r="B265" s="330"/>
      <c r="C265" s="326"/>
      <c r="D265" s="308" t="s">
        <v>336</v>
      </c>
      <c r="E265" s="93"/>
      <c r="F265" s="42">
        <v>4000</v>
      </c>
      <c r="G265" s="73"/>
      <c r="H265" s="73"/>
      <c r="I265" s="257" t="s">
        <v>439</v>
      </c>
      <c r="J265" s="73"/>
      <c r="K265" s="94"/>
      <c r="L265" s="132"/>
      <c r="M265" s="88"/>
      <c r="N265" s="64"/>
      <c r="O265" s="88"/>
      <c r="P265" s="315"/>
    </row>
    <row r="266" spans="1:16" s="41" customFormat="1" ht="32.25" customHeight="1" x14ac:dyDescent="0.25">
      <c r="A266" s="260"/>
      <c r="B266" s="330"/>
      <c r="C266" s="326"/>
      <c r="D266" s="308" t="s">
        <v>337</v>
      </c>
      <c r="E266" s="93"/>
      <c r="F266" s="42">
        <v>5000</v>
      </c>
      <c r="G266" s="73"/>
      <c r="H266" s="73"/>
      <c r="I266" s="257" t="s">
        <v>439</v>
      </c>
      <c r="J266" s="73"/>
      <c r="K266" s="94"/>
      <c r="L266" s="132"/>
      <c r="M266" s="88"/>
      <c r="N266" s="64"/>
      <c r="O266" s="88"/>
      <c r="P266" s="315"/>
    </row>
    <row r="267" spans="1:16" s="41" customFormat="1" ht="32.25" customHeight="1" x14ac:dyDescent="0.25">
      <c r="A267" s="260"/>
      <c r="B267" s="330"/>
      <c r="C267" s="326"/>
      <c r="D267" s="308" t="s">
        <v>338</v>
      </c>
      <c r="E267" s="93"/>
      <c r="F267" s="42">
        <v>24000</v>
      </c>
      <c r="G267" s="73"/>
      <c r="H267" s="73"/>
      <c r="I267" s="257" t="s">
        <v>439</v>
      </c>
      <c r="J267" s="73"/>
      <c r="K267" s="94"/>
      <c r="L267" s="132"/>
      <c r="M267" s="88"/>
      <c r="N267" s="64"/>
      <c r="O267" s="88"/>
      <c r="P267" s="315"/>
    </row>
    <row r="268" spans="1:16" s="41" customFormat="1" ht="32.25" customHeight="1" x14ac:dyDescent="0.25">
      <c r="A268" s="260"/>
      <c r="B268" s="330"/>
      <c r="C268" s="326"/>
      <c r="D268" s="308" t="s">
        <v>339</v>
      </c>
      <c r="E268" s="93"/>
      <c r="F268" s="42">
        <v>6000</v>
      </c>
      <c r="G268" s="73"/>
      <c r="H268" s="73"/>
      <c r="I268" s="257" t="s">
        <v>439</v>
      </c>
      <c r="J268" s="73"/>
      <c r="K268" s="94"/>
      <c r="L268" s="132"/>
      <c r="M268" s="88"/>
      <c r="N268" s="64"/>
      <c r="O268" s="88"/>
      <c r="P268" s="315"/>
    </row>
    <row r="269" spans="1:16" s="41" customFormat="1" ht="32.25" customHeight="1" x14ac:dyDescent="0.25">
      <c r="A269" s="260"/>
      <c r="B269" s="330"/>
      <c r="C269" s="326"/>
      <c r="D269" s="308" t="s">
        <v>340</v>
      </c>
      <c r="E269" s="42">
        <v>7000</v>
      </c>
      <c r="F269" s="42"/>
      <c r="G269" s="73"/>
      <c r="H269" s="73"/>
      <c r="I269" s="257" t="s">
        <v>439</v>
      </c>
      <c r="J269" s="73"/>
      <c r="K269" s="94"/>
      <c r="L269" s="132"/>
      <c r="M269" s="88"/>
      <c r="N269" s="64"/>
      <c r="O269" s="88"/>
      <c r="P269" s="315"/>
    </row>
    <row r="270" spans="1:16" s="41" customFormat="1" ht="32.25" customHeight="1" x14ac:dyDescent="0.25">
      <c r="A270" s="260"/>
      <c r="B270" s="330"/>
      <c r="C270" s="326"/>
      <c r="D270" s="308" t="s">
        <v>341</v>
      </c>
      <c r="E270" s="93"/>
      <c r="F270" s="42">
        <v>45000</v>
      </c>
      <c r="G270" s="73"/>
      <c r="H270" s="73"/>
      <c r="I270" s="257" t="s">
        <v>439</v>
      </c>
      <c r="J270" s="73"/>
      <c r="K270" s="94"/>
      <c r="L270" s="132"/>
      <c r="M270" s="88"/>
      <c r="N270" s="64"/>
      <c r="O270" s="88"/>
      <c r="P270" s="315"/>
    </row>
    <row r="271" spans="1:16" s="41" customFormat="1" ht="32.25" customHeight="1" x14ac:dyDescent="0.25">
      <c r="A271" s="260"/>
      <c r="B271" s="330"/>
      <c r="C271" s="326"/>
      <c r="D271" s="308" t="s">
        <v>342</v>
      </c>
      <c r="E271" s="42">
        <v>8000</v>
      </c>
      <c r="F271" s="42"/>
      <c r="G271" s="73"/>
      <c r="H271" s="73"/>
      <c r="I271" s="257" t="s">
        <v>439</v>
      </c>
      <c r="J271" s="73"/>
      <c r="K271" s="94"/>
      <c r="L271" s="132"/>
      <c r="M271" s="88"/>
      <c r="N271" s="64"/>
      <c r="O271" s="88"/>
      <c r="P271" s="315"/>
    </row>
    <row r="272" spans="1:16" s="41" customFormat="1" ht="32.25" customHeight="1" x14ac:dyDescent="0.25">
      <c r="A272" s="260"/>
      <c r="B272" s="330"/>
      <c r="C272" s="326"/>
      <c r="D272" s="308" t="s">
        <v>343</v>
      </c>
      <c r="E272" s="42">
        <v>6500</v>
      </c>
      <c r="F272" s="42"/>
      <c r="G272" s="73"/>
      <c r="H272" s="73"/>
      <c r="I272" s="257" t="s">
        <v>439</v>
      </c>
      <c r="J272" s="73"/>
      <c r="K272" s="94"/>
      <c r="L272" s="132"/>
      <c r="M272" s="88"/>
      <c r="N272" s="64"/>
      <c r="O272" s="88"/>
      <c r="P272" s="315"/>
    </row>
    <row r="273" spans="1:16" s="41" customFormat="1" ht="32.25" customHeight="1" x14ac:dyDescent="0.25">
      <c r="A273" s="260"/>
      <c r="B273" s="330"/>
      <c r="C273" s="326"/>
      <c r="D273" s="308" t="s">
        <v>344</v>
      </c>
      <c r="E273" s="93"/>
      <c r="F273" s="42">
        <v>60000</v>
      </c>
      <c r="G273" s="73"/>
      <c r="H273" s="73"/>
      <c r="I273" s="257" t="s">
        <v>439</v>
      </c>
      <c r="J273" s="73"/>
      <c r="K273" s="94"/>
      <c r="L273" s="132"/>
      <c r="M273" s="88"/>
      <c r="N273" s="64"/>
      <c r="O273" s="88"/>
      <c r="P273" s="315"/>
    </row>
    <row r="274" spans="1:16" s="41" customFormat="1" ht="32.25" customHeight="1" x14ac:dyDescent="0.25">
      <c r="A274" s="260"/>
      <c r="B274" s="330"/>
      <c r="C274" s="326"/>
      <c r="D274" s="308" t="s">
        <v>345</v>
      </c>
      <c r="E274" s="93"/>
      <c r="F274" s="42">
        <v>3000</v>
      </c>
      <c r="G274" s="73"/>
      <c r="H274" s="73"/>
      <c r="I274" s="257" t="s">
        <v>439</v>
      </c>
      <c r="J274" s="73"/>
      <c r="K274" s="94"/>
      <c r="L274" s="132"/>
      <c r="M274" s="88"/>
      <c r="N274" s="64"/>
      <c r="O274" s="88"/>
      <c r="P274" s="315"/>
    </row>
    <row r="275" spans="1:16" s="41" customFormat="1" ht="32.25" customHeight="1" x14ac:dyDescent="0.25">
      <c r="A275" s="260"/>
      <c r="B275" s="330"/>
      <c r="C275" s="326"/>
      <c r="D275" s="308" t="s">
        <v>346</v>
      </c>
      <c r="E275" s="93"/>
      <c r="F275" s="42">
        <v>40000</v>
      </c>
      <c r="G275" s="73"/>
      <c r="H275" s="73"/>
      <c r="I275" s="257" t="s">
        <v>439</v>
      </c>
      <c r="J275" s="73"/>
      <c r="K275" s="94"/>
      <c r="L275" s="132"/>
      <c r="M275" s="88"/>
      <c r="N275" s="64"/>
      <c r="O275" s="88"/>
      <c r="P275" s="315"/>
    </row>
    <row r="276" spans="1:16" s="41" customFormat="1" ht="32.25" customHeight="1" x14ac:dyDescent="0.25">
      <c r="A276" s="260"/>
      <c r="B276" s="330"/>
      <c r="C276" s="326"/>
      <c r="D276" s="308" t="s">
        <v>347</v>
      </c>
      <c r="E276" s="42">
        <v>10000</v>
      </c>
      <c r="F276" s="42"/>
      <c r="G276" s="73"/>
      <c r="H276" s="73"/>
      <c r="I276" s="257" t="s">
        <v>439</v>
      </c>
      <c r="J276" s="73"/>
      <c r="K276" s="94"/>
      <c r="L276" s="132"/>
      <c r="M276" s="88"/>
      <c r="N276" s="64"/>
      <c r="O276" s="88"/>
      <c r="P276" s="315"/>
    </row>
    <row r="277" spans="1:16" s="41" customFormat="1" ht="32.25" customHeight="1" x14ac:dyDescent="0.25">
      <c r="A277" s="260"/>
      <c r="B277" s="330"/>
      <c r="C277" s="326"/>
      <c r="D277" s="308" t="s">
        <v>348</v>
      </c>
      <c r="E277" s="93"/>
      <c r="F277" s="42">
        <v>5000</v>
      </c>
      <c r="G277" s="73"/>
      <c r="H277" s="73"/>
      <c r="I277" s="257" t="s">
        <v>439</v>
      </c>
      <c r="J277" s="73"/>
      <c r="K277" s="94"/>
      <c r="L277" s="132"/>
      <c r="M277" s="88"/>
      <c r="N277" s="64"/>
      <c r="O277" s="88"/>
      <c r="P277" s="315"/>
    </row>
    <row r="278" spans="1:16" s="41" customFormat="1" ht="32.25" customHeight="1" x14ac:dyDescent="0.25">
      <c r="A278" s="260"/>
      <c r="B278" s="330"/>
      <c r="C278" s="326"/>
      <c r="D278" s="308" t="s">
        <v>349</v>
      </c>
      <c r="E278" s="93"/>
      <c r="F278" s="42">
        <v>8000</v>
      </c>
      <c r="G278" s="73"/>
      <c r="H278" s="73"/>
      <c r="I278" s="257" t="s">
        <v>439</v>
      </c>
      <c r="J278" s="73"/>
      <c r="K278" s="94"/>
      <c r="L278" s="132"/>
      <c r="M278" s="88"/>
      <c r="N278" s="64"/>
      <c r="O278" s="88"/>
      <c r="P278" s="315"/>
    </row>
    <row r="279" spans="1:16" s="41" customFormat="1" ht="32.25" customHeight="1" x14ac:dyDescent="0.25">
      <c r="A279" s="260"/>
      <c r="B279" s="330"/>
      <c r="C279" s="326"/>
      <c r="D279" s="308" t="s">
        <v>350</v>
      </c>
      <c r="E279" s="93"/>
      <c r="F279" s="42">
        <v>3000</v>
      </c>
      <c r="G279" s="73"/>
      <c r="H279" s="73"/>
      <c r="I279" s="257" t="s">
        <v>439</v>
      </c>
      <c r="J279" s="73"/>
      <c r="K279" s="94"/>
      <c r="L279" s="132"/>
      <c r="M279" s="88"/>
      <c r="N279" s="64"/>
      <c r="O279" s="88"/>
      <c r="P279" s="315"/>
    </row>
    <row r="280" spans="1:16" s="41" customFormat="1" ht="32.25" customHeight="1" x14ac:dyDescent="0.25">
      <c r="A280" s="260"/>
      <c r="B280" s="330"/>
      <c r="C280" s="326"/>
      <c r="D280" s="308" t="s">
        <v>351</v>
      </c>
      <c r="E280" s="93"/>
      <c r="F280" s="42">
        <v>7000</v>
      </c>
      <c r="G280" s="73"/>
      <c r="H280" s="73"/>
      <c r="I280" s="257" t="s">
        <v>439</v>
      </c>
      <c r="J280" s="73"/>
      <c r="K280" s="94"/>
      <c r="L280" s="132"/>
      <c r="M280" s="88"/>
      <c r="N280" s="64"/>
      <c r="O280" s="88"/>
      <c r="P280" s="315"/>
    </row>
    <row r="281" spans="1:16" s="41" customFormat="1" ht="32.25" customHeight="1" x14ac:dyDescent="0.25">
      <c r="A281" s="260"/>
      <c r="B281" s="330"/>
      <c r="C281" s="326"/>
      <c r="D281" s="308" t="s">
        <v>352</v>
      </c>
      <c r="E281" s="42">
        <v>7000</v>
      </c>
      <c r="F281" s="42"/>
      <c r="G281" s="73"/>
      <c r="H281" s="73"/>
      <c r="I281" s="257" t="s">
        <v>439</v>
      </c>
      <c r="J281" s="73"/>
      <c r="K281" s="94"/>
      <c r="L281" s="132"/>
      <c r="M281" s="88"/>
      <c r="N281" s="64"/>
      <c r="O281" s="88"/>
      <c r="P281" s="315"/>
    </row>
    <row r="282" spans="1:16" s="41" customFormat="1" ht="32.25" customHeight="1" x14ac:dyDescent="0.25">
      <c r="A282" s="260"/>
      <c r="B282" s="330"/>
      <c r="C282" s="326"/>
      <c r="D282" s="308" t="s">
        <v>353</v>
      </c>
      <c r="E282" s="42" t="s">
        <v>281</v>
      </c>
      <c r="F282" s="42"/>
      <c r="G282" s="73"/>
      <c r="H282" s="73"/>
      <c r="I282" s="257" t="s">
        <v>439</v>
      </c>
      <c r="J282" s="73"/>
      <c r="K282" s="94"/>
      <c r="L282" s="132"/>
      <c r="M282" s="88"/>
      <c r="N282" s="64"/>
      <c r="O282" s="88"/>
      <c r="P282" s="315"/>
    </row>
    <row r="283" spans="1:16" s="41" customFormat="1" ht="32.25" customHeight="1" x14ac:dyDescent="0.25">
      <c r="A283" s="260"/>
      <c r="B283" s="330"/>
      <c r="C283" s="326"/>
      <c r="D283" s="308" t="s">
        <v>354</v>
      </c>
      <c r="E283" s="93"/>
      <c r="F283" s="42"/>
      <c r="G283" s="73"/>
      <c r="H283" s="73"/>
      <c r="I283" s="257" t="s">
        <v>439</v>
      </c>
      <c r="J283" s="73"/>
      <c r="K283" s="94"/>
      <c r="L283" s="132"/>
      <c r="M283" s="88"/>
      <c r="N283" s="64"/>
      <c r="O283" s="88"/>
      <c r="P283" s="42">
        <v>30000</v>
      </c>
    </row>
    <row r="284" spans="1:16" s="41" customFormat="1" ht="32.25" customHeight="1" x14ac:dyDescent="0.25">
      <c r="A284" s="260"/>
      <c r="B284" s="330"/>
      <c r="C284" s="326"/>
      <c r="D284" s="308" t="s">
        <v>355</v>
      </c>
      <c r="E284" s="93"/>
      <c r="F284" s="42"/>
      <c r="G284" s="73"/>
      <c r="H284" s="73"/>
      <c r="I284" s="257" t="s">
        <v>439</v>
      </c>
      <c r="J284" s="73"/>
      <c r="K284" s="94"/>
      <c r="L284" s="132"/>
      <c r="M284" s="88"/>
      <c r="N284" s="64"/>
      <c r="O284" s="88"/>
      <c r="P284" s="42">
        <v>30000</v>
      </c>
    </row>
    <row r="285" spans="1:16" s="41" customFormat="1" ht="32.25" customHeight="1" x14ac:dyDescent="0.25">
      <c r="A285" s="260"/>
      <c r="B285" s="330"/>
      <c r="C285" s="326"/>
      <c r="D285" s="308" t="s">
        <v>356</v>
      </c>
      <c r="E285" s="42">
        <v>30000</v>
      </c>
      <c r="F285" s="42"/>
      <c r="G285" s="73"/>
      <c r="H285" s="73"/>
      <c r="I285" s="257" t="s">
        <v>439</v>
      </c>
      <c r="J285" s="73"/>
      <c r="K285" s="94"/>
      <c r="L285" s="132"/>
      <c r="M285" s="88"/>
      <c r="N285" s="64"/>
      <c r="O285" s="88"/>
      <c r="P285" s="315"/>
    </row>
    <row r="286" spans="1:16" s="41" customFormat="1" ht="32.25" customHeight="1" x14ac:dyDescent="0.25">
      <c r="A286" s="260"/>
      <c r="B286" s="330"/>
      <c r="C286" s="326"/>
      <c r="D286" s="308" t="s">
        <v>357</v>
      </c>
      <c r="E286" s="42">
        <v>10000</v>
      </c>
      <c r="F286" s="42"/>
      <c r="G286" s="73"/>
      <c r="H286" s="73"/>
      <c r="I286" s="257" t="s">
        <v>439</v>
      </c>
      <c r="J286" s="73"/>
      <c r="K286" s="94"/>
      <c r="L286" s="132"/>
      <c r="M286" s="88"/>
      <c r="N286" s="64"/>
      <c r="O286" s="88"/>
      <c r="P286" s="315"/>
    </row>
    <row r="287" spans="1:16" s="41" customFormat="1" ht="32.25" customHeight="1" x14ac:dyDescent="0.25">
      <c r="A287" s="260"/>
      <c r="B287" s="330"/>
      <c r="C287" s="326"/>
      <c r="D287" s="308" t="s">
        <v>250</v>
      </c>
      <c r="E287" s="42">
        <v>16000</v>
      </c>
      <c r="F287" s="42"/>
      <c r="G287" s="73"/>
      <c r="H287" s="73"/>
      <c r="I287" s="257" t="s">
        <v>439</v>
      </c>
      <c r="J287" s="73"/>
      <c r="K287" s="94"/>
      <c r="L287" s="132"/>
      <c r="M287" s="88"/>
      <c r="N287" s="64"/>
      <c r="O287" s="88"/>
      <c r="P287" s="315"/>
    </row>
    <row r="288" spans="1:16" s="41" customFormat="1" ht="32.25" customHeight="1" x14ac:dyDescent="0.25">
      <c r="A288" s="260"/>
      <c r="B288" s="330"/>
      <c r="C288" s="326"/>
      <c r="D288" s="308" t="s">
        <v>358</v>
      </c>
      <c r="E288" s="42">
        <v>45000</v>
      </c>
      <c r="F288" s="42"/>
      <c r="G288" s="73"/>
      <c r="H288" s="73"/>
      <c r="I288" s="257" t="s">
        <v>439</v>
      </c>
      <c r="J288" s="73"/>
      <c r="K288" s="94"/>
      <c r="L288" s="132"/>
      <c r="M288" s="88"/>
      <c r="N288" s="64"/>
      <c r="O288" s="88"/>
      <c r="P288" s="315"/>
    </row>
    <row r="289" spans="1:16" s="41" customFormat="1" ht="32.25" customHeight="1" x14ac:dyDescent="0.25">
      <c r="A289" s="260"/>
      <c r="B289" s="330"/>
      <c r="C289" s="326"/>
      <c r="D289" s="308" t="s">
        <v>209</v>
      </c>
      <c r="E289" s="42">
        <v>20000</v>
      </c>
      <c r="F289" s="42"/>
      <c r="G289" s="73"/>
      <c r="H289" s="73"/>
      <c r="I289" s="257" t="s">
        <v>439</v>
      </c>
      <c r="J289" s="73"/>
      <c r="K289" s="94"/>
      <c r="L289" s="132"/>
      <c r="M289" s="88"/>
      <c r="N289" s="64"/>
      <c r="O289" s="88"/>
      <c r="P289" s="315"/>
    </row>
    <row r="290" spans="1:16" s="41" customFormat="1" ht="32.25" customHeight="1" x14ac:dyDescent="0.25">
      <c r="A290" s="260"/>
      <c r="B290" s="330"/>
      <c r="C290" s="326"/>
      <c r="D290" s="308" t="s">
        <v>359</v>
      </c>
      <c r="E290" s="93"/>
      <c r="F290" s="42">
        <v>10000</v>
      </c>
      <c r="G290" s="73"/>
      <c r="H290" s="73"/>
      <c r="I290" s="257" t="s">
        <v>439</v>
      </c>
      <c r="J290" s="73"/>
      <c r="K290" s="94"/>
      <c r="L290" s="132"/>
      <c r="M290" s="88"/>
      <c r="N290" s="64"/>
      <c r="O290" s="88"/>
      <c r="P290" s="315"/>
    </row>
    <row r="291" spans="1:16" s="41" customFormat="1" ht="32.25" customHeight="1" x14ac:dyDescent="0.25">
      <c r="A291" s="260"/>
      <c r="B291" s="330"/>
      <c r="C291" s="326"/>
      <c r="D291" s="308" t="s">
        <v>360</v>
      </c>
      <c r="E291" s="93"/>
      <c r="F291" s="42">
        <v>70000</v>
      </c>
      <c r="G291" s="73"/>
      <c r="H291" s="73"/>
      <c r="I291" s="257" t="s">
        <v>439</v>
      </c>
      <c r="J291" s="73"/>
      <c r="K291" s="94"/>
      <c r="L291" s="132"/>
      <c r="M291" s="88"/>
      <c r="N291" s="64"/>
      <c r="O291" s="88"/>
      <c r="P291" s="315"/>
    </row>
    <row r="292" spans="1:16" s="41" customFormat="1" ht="32.25" customHeight="1" x14ac:dyDescent="0.25">
      <c r="A292" s="260"/>
      <c r="B292" s="330"/>
      <c r="C292" s="326"/>
      <c r="D292" s="308" t="s">
        <v>361</v>
      </c>
      <c r="E292" s="93"/>
      <c r="F292" s="42">
        <v>18000</v>
      </c>
      <c r="G292" s="73"/>
      <c r="H292" s="73"/>
      <c r="I292" s="257" t="s">
        <v>439</v>
      </c>
      <c r="J292" s="73"/>
      <c r="K292" s="94"/>
      <c r="L292" s="132"/>
      <c r="M292" s="88"/>
      <c r="N292" s="64"/>
      <c r="O292" s="88"/>
      <c r="P292" s="315"/>
    </row>
    <row r="293" spans="1:16" s="41" customFormat="1" ht="32.25" customHeight="1" x14ac:dyDescent="0.25">
      <c r="A293" s="260"/>
      <c r="B293" s="330"/>
      <c r="C293" s="326"/>
      <c r="D293" s="308" t="s">
        <v>362</v>
      </c>
      <c r="E293" s="42">
        <v>2000</v>
      </c>
      <c r="F293" s="42"/>
      <c r="G293" s="73"/>
      <c r="H293" s="73"/>
      <c r="I293" s="257" t="s">
        <v>439</v>
      </c>
      <c r="J293" s="73"/>
      <c r="K293" s="94"/>
      <c r="L293" s="132"/>
      <c r="M293" s="88"/>
      <c r="N293" s="64"/>
      <c r="O293" s="88"/>
      <c r="P293" s="315"/>
    </row>
    <row r="294" spans="1:16" s="41" customFormat="1" ht="32.25" customHeight="1" x14ac:dyDescent="0.25">
      <c r="A294" s="260"/>
      <c r="B294" s="330"/>
      <c r="C294" s="326"/>
      <c r="D294" s="308" t="s">
        <v>363</v>
      </c>
      <c r="E294" s="93"/>
      <c r="F294" s="42">
        <v>10000</v>
      </c>
      <c r="G294" s="73"/>
      <c r="H294" s="73"/>
      <c r="I294" s="257" t="s">
        <v>439</v>
      </c>
      <c r="J294" s="73"/>
      <c r="K294" s="94"/>
      <c r="L294" s="132"/>
      <c r="M294" s="88"/>
      <c r="N294" s="64"/>
      <c r="O294" s="88"/>
      <c r="P294" s="315"/>
    </row>
    <row r="295" spans="1:16" s="41" customFormat="1" ht="32.25" customHeight="1" x14ac:dyDescent="0.25">
      <c r="A295" s="260"/>
      <c r="B295" s="330"/>
      <c r="C295" s="326"/>
      <c r="D295" s="308" t="s">
        <v>364</v>
      </c>
      <c r="E295" s="42">
        <v>3000</v>
      </c>
      <c r="F295" s="42"/>
      <c r="G295" s="73"/>
      <c r="H295" s="73"/>
      <c r="I295" s="257" t="s">
        <v>439</v>
      </c>
      <c r="J295" s="73"/>
      <c r="K295" s="94"/>
      <c r="L295" s="132"/>
      <c r="M295" s="88"/>
      <c r="N295" s="64"/>
      <c r="O295" s="88"/>
      <c r="P295" s="315"/>
    </row>
    <row r="296" spans="1:16" s="41" customFormat="1" ht="32.25" customHeight="1" x14ac:dyDescent="0.25">
      <c r="A296" s="260"/>
      <c r="B296" s="330"/>
      <c r="C296" s="326"/>
      <c r="D296" s="308" t="s">
        <v>365</v>
      </c>
      <c r="E296" s="93"/>
      <c r="F296" s="42">
        <v>12500</v>
      </c>
      <c r="G296" s="73"/>
      <c r="H296" s="73"/>
      <c r="I296" s="257" t="s">
        <v>439</v>
      </c>
      <c r="J296" s="73"/>
      <c r="K296" s="94"/>
      <c r="L296" s="132"/>
      <c r="M296" s="88"/>
      <c r="N296" s="64"/>
      <c r="O296" s="88"/>
      <c r="P296" s="315"/>
    </row>
    <row r="297" spans="1:16" s="41" customFormat="1" ht="32.25" customHeight="1" x14ac:dyDescent="0.25">
      <c r="A297" s="260"/>
      <c r="B297" s="330"/>
      <c r="C297" s="326"/>
      <c r="D297" s="308" t="s">
        <v>366</v>
      </c>
      <c r="E297" s="42">
        <v>6000</v>
      </c>
      <c r="F297" s="42"/>
      <c r="G297" s="73"/>
      <c r="H297" s="73"/>
      <c r="I297" s="257" t="s">
        <v>439</v>
      </c>
      <c r="J297" s="73"/>
      <c r="K297" s="94"/>
      <c r="L297" s="132"/>
      <c r="M297" s="88"/>
      <c r="N297" s="64"/>
      <c r="O297" s="88"/>
      <c r="P297" s="315"/>
    </row>
    <row r="298" spans="1:16" s="41" customFormat="1" ht="32.25" customHeight="1" x14ac:dyDescent="0.25">
      <c r="A298" s="260"/>
      <c r="B298" s="330"/>
      <c r="C298" s="326"/>
      <c r="D298" s="308" t="s">
        <v>367</v>
      </c>
      <c r="E298" s="93"/>
      <c r="F298" s="42">
        <v>40000</v>
      </c>
      <c r="G298" s="73"/>
      <c r="H298" s="73"/>
      <c r="I298" s="257" t="s">
        <v>439</v>
      </c>
      <c r="J298" s="73"/>
      <c r="K298" s="94"/>
      <c r="L298" s="132"/>
      <c r="M298" s="88"/>
      <c r="N298" s="64"/>
      <c r="O298" s="88"/>
      <c r="P298" s="315"/>
    </row>
    <row r="299" spans="1:16" s="41" customFormat="1" ht="32.25" customHeight="1" x14ac:dyDescent="0.25">
      <c r="A299" s="260"/>
      <c r="B299" s="330"/>
      <c r="C299" s="326"/>
      <c r="D299" s="308" t="s">
        <v>368</v>
      </c>
      <c r="E299" s="93"/>
      <c r="F299" s="42">
        <v>100000</v>
      </c>
      <c r="G299" s="73"/>
      <c r="H299" s="73"/>
      <c r="I299" s="257" t="s">
        <v>439</v>
      </c>
      <c r="J299" s="73"/>
      <c r="K299" s="94"/>
      <c r="L299" s="132"/>
      <c r="M299" s="88"/>
      <c r="N299" s="64"/>
      <c r="O299" s="88"/>
      <c r="P299" s="315"/>
    </row>
    <row r="300" spans="1:16" s="41" customFormat="1" ht="32.25" customHeight="1" x14ac:dyDescent="0.25">
      <c r="A300" s="260"/>
      <c r="B300" s="330"/>
      <c r="C300" s="326"/>
      <c r="D300" s="308" t="s">
        <v>369</v>
      </c>
      <c r="E300" s="93"/>
      <c r="F300" s="42">
        <v>12000</v>
      </c>
      <c r="G300" s="73"/>
      <c r="H300" s="73"/>
      <c r="I300" s="257" t="s">
        <v>439</v>
      </c>
      <c r="J300" s="73"/>
      <c r="K300" s="94"/>
      <c r="L300" s="132"/>
      <c r="M300" s="88"/>
      <c r="N300" s="64"/>
      <c r="O300" s="88"/>
      <c r="P300" s="315"/>
    </row>
    <row r="301" spans="1:16" s="41" customFormat="1" ht="32.25" customHeight="1" x14ac:dyDescent="0.25">
      <c r="A301" s="260"/>
      <c r="B301" s="330"/>
      <c r="C301" s="326" t="s">
        <v>55</v>
      </c>
      <c r="D301" s="308" t="s">
        <v>370</v>
      </c>
      <c r="E301" s="42">
        <v>500000</v>
      </c>
      <c r="F301" s="42"/>
      <c r="G301" s="73"/>
      <c r="H301" s="73"/>
      <c r="I301" s="257" t="s">
        <v>439</v>
      </c>
      <c r="J301" s="73"/>
      <c r="K301" s="94"/>
      <c r="L301" s="132"/>
      <c r="M301" s="88"/>
      <c r="N301" s="64"/>
      <c r="O301" s="88"/>
      <c r="P301" s="315"/>
    </row>
    <row r="302" spans="1:16" s="41" customFormat="1" ht="32.25" customHeight="1" x14ac:dyDescent="0.25">
      <c r="A302" s="260"/>
      <c r="B302" s="330"/>
      <c r="C302" s="326"/>
      <c r="D302" s="308" t="s">
        <v>371</v>
      </c>
      <c r="E302" s="87"/>
      <c r="F302" s="42"/>
      <c r="G302" s="73"/>
      <c r="H302" s="73"/>
      <c r="I302" s="257" t="s">
        <v>439</v>
      </c>
      <c r="J302" s="73"/>
      <c r="K302" s="94"/>
      <c r="L302" s="132"/>
      <c r="M302" s="88"/>
      <c r="N302" s="64"/>
      <c r="O302" s="88"/>
      <c r="P302" s="42">
        <v>120000</v>
      </c>
    </row>
    <row r="303" spans="1:16" s="41" customFormat="1" ht="32.25" customHeight="1" x14ac:dyDescent="0.25">
      <c r="A303" s="260"/>
      <c r="B303" s="330"/>
      <c r="C303" s="326"/>
      <c r="D303" s="308" t="s">
        <v>372</v>
      </c>
      <c r="E303" s="93"/>
      <c r="F303" s="42"/>
      <c r="G303" s="73"/>
      <c r="H303" s="73"/>
      <c r="I303" s="257" t="s">
        <v>439</v>
      </c>
      <c r="J303" s="73"/>
      <c r="K303" s="94"/>
      <c r="L303" s="132"/>
      <c r="M303" s="88"/>
      <c r="N303" s="64"/>
      <c r="O303" s="88"/>
      <c r="P303" s="42">
        <v>55000</v>
      </c>
    </row>
    <row r="304" spans="1:16" s="41" customFormat="1" ht="32.25" customHeight="1" x14ac:dyDescent="0.25">
      <c r="A304" s="260"/>
      <c r="B304" s="330"/>
      <c r="C304" s="326"/>
      <c r="D304" s="308" t="s">
        <v>373</v>
      </c>
      <c r="E304" s="93"/>
      <c r="F304" s="42"/>
      <c r="G304" s="73"/>
      <c r="H304" s="73"/>
      <c r="I304" s="257" t="s">
        <v>439</v>
      </c>
      <c r="J304" s="73"/>
      <c r="K304" s="94"/>
      <c r="L304" s="132"/>
      <c r="M304" s="88"/>
      <c r="N304" s="64"/>
      <c r="O304" s="88"/>
      <c r="P304" s="42">
        <v>250000</v>
      </c>
    </row>
    <row r="305" spans="1:16" s="41" customFormat="1" ht="32.25" customHeight="1" x14ac:dyDescent="0.25">
      <c r="A305" s="260"/>
      <c r="B305" s="330"/>
      <c r="C305" s="326"/>
      <c r="D305" s="308" t="s">
        <v>374</v>
      </c>
      <c r="E305" s="93"/>
      <c r="F305" s="42"/>
      <c r="G305" s="73"/>
      <c r="H305" s="73"/>
      <c r="I305" s="257" t="s">
        <v>439</v>
      </c>
      <c r="J305" s="73"/>
      <c r="K305" s="94"/>
      <c r="L305" s="132"/>
      <c r="M305" s="88"/>
      <c r="N305" s="64"/>
      <c r="O305" s="88"/>
      <c r="P305" s="42">
        <v>60000</v>
      </c>
    </row>
    <row r="306" spans="1:16" s="41" customFormat="1" ht="32.25" customHeight="1" x14ac:dyDescent="0.25">
      <c r="A306" s="260"/>
      <c r="B306" s="330"/>
      <c r="C306" s="326"/>
      <c r="D306" s="308" t="s">
        <v>375</v>
      </c>
      <c r="E306" s="42">
        <v>230000</v>
      </c>
      <c r="F306" s="42"/>
      <c r="G306" s="73"/>
      <c r="H306" s="73"/>
      <c r="I306" s="257" t="s">
        <v>439</v>
      </c>
      <c r="J306" s="73"/>
      <c r="K306" s="94"/>
      <c r="L306" s="132"/>
      <c r="M306" s="88"/>
      <c r="N306" s="64"/>
      <c r="O306" s="88"/>
      <c r="P306" s="315"/>
    </row>
    <row r="307" spans="1:16" s="41" customFormat="1" ht="32.25" customHeight="1" x14ac:dyDescent="0.25">
      <c r="A307" s="260"/>
      <c r="B307" s="330"/>
      <c r="C307" s="326" t="s">
        <v>56</v>
      </c>
      <c r="D307" s="308" t="s">
        <v>376</v>
      </c>
      <c r="E307" s="93"/>
      <c r="F307" s="42">
        <v>130000</v>
      </c>
      <c r="G307" s="73"/>
      <c r="H307" s="73"/>
      <c r="I307" s="257" t="s">
        <v>439</v>
      </c>
      <c r="J307" s="73"/>
      <c r="K307" s="94"/>
      <c r="L307" s="132"/>
      <c r="M307" s="88"/>
      <c r="N307" s="64"/>
      <c r="O307" s="88"/>
      <c r="P307" s="315"/>
    </row>
    <row r="308" spans="1:16" s="41" customFormat="1" ht="32.25" customHeight="1" x14ac:dyDescent="0.25">
      <c r="A308" s="260"/>
      <c r="B308" s="330"/>
      <c r="C308" s="326"/>
      <c r="D308" s="308" t="s">
        <v>377</v>
      </c>
      <c r="E308" s="42">
        <v>80000</v>
      </c>
      <c r="F308" s="42"/>
      <c r="G308" s="73"/>
      <c r="H308" s="73"/>
      <c r="I308" s="257" t="s">
        <v>439</v>
      </c>
      <c r="J308" s="73"/>
      <c r="K308" s="94"/>
      <c r="L308" s="132"/>
      <c r="M308" s="88"/>
      <c r="N308" s="64"/>
      <c r="O308" s="88"/>
      <c r="P308" s="315"/>
    </row>
    <row r="309" spans="1:16" s="41" customFormat="1" ht="32.25" customHeight="1" x14ac:dyDescent="0.25">
      <c r="A309" s="260"/>
      <c r="B309" s="330"/>
      <c r="C309" s="326"/>
      <c r="D309" s="308" t="s">
        <v>378</v>
      </c>
      <c r="E309" s="42">
        <v>12000</v>
      </c>
      <c r="F309" s="42"/>
      <c r="G309" s="73"/>
      <c r="H309" s="73"/>
      <c r="I309" s="257" t="s">
        <v>439</v>
      </c>
      <c r="J309" s="73"/>
      <c r="K309" s="94"/>
      <c r="L309" s="132"/>
      <c r="M309" s="88"/>
      <c r="N309" s="64"/>
      <c r="O309" s="88"/>
      <c r="P309" s="315"/>
    </row>
    <row r="310" spans="1:16" s="41" customFormat="1" ht="32.25" customHeight="1" x14ac:dyDescent="0.25">
      <c r="A310" s="260"/>
      <c r="B310" s="330"/>
      <c r="C310" s="326"/>
      <c r="D310" s="308" t="s">
        <v>379</v>
      </c>
      <c r="E310" s="93"/>
      <c r="F310" s="42">
        <v>80000</v>
      </c>
      <c r="G310" s="73"/>
      <c r="H310" s="73"/>
      <c r="I310" s="257" t="s">
        <v>439</v>
      </c>
      <c r="J310" s="73"/>
      <c r="K310" s="94"/>
      <c r="L310" s="132"/>
      <c r="M310" s="88"/>
      <c r="N310" s="64"/>
      <c r="O310" s="88"/>
      <c r="P310" s="315"/>
    </row>
    <row r="311" spans="1:16" s="41" customFormat="1" ht="32.25" customHeight="1" x14ac:dyDescent="0.25">
      <c r="A311" s="260"/>
      <c r="B311" s="330"/>
      <c r="C311" s="326"/>
      <c r="D311" s="308" t="s">
        <v>380</v>
      </c>
      <c r="E311" s="93"/>
      <c r="F311" s="42">
        <v>12000</v>
      </c>
      <c r="G311" s="73"/>
      <c r="H311" s="73"/>
      <c r="I311" s="257" t="s">
        <v>439</v>
      </c>
      <c r="J311" s="73"/>
      <c r="K311" s="94"/>
      <c r="L311" s="132"/>
      <c r="M311" s="88"/>
      <c r="N311" s="64"/>
      <c r="O311" s="88"/>
      <c r="P311" s="315"/>
    </row>
    <row r="312" spans="1:16" s="41" customFormat="1" ht="32.25" customHeight="1" x14ac:dyDescent="0.25">
      <c r="A312" s="260"/>
      <c r="B312" s="330"/>
      <c r="C312" s="326"/>
      <c r="D312" s="308" t="s">
        <v>381</v>
      </c>
      <c r="E312" s="93"/>
      <c r="F312" s="42">
        <v>8000</v>
      </c>
      <c r="G312" s="73"/>
      <c r="H312" s="73"/>
      <c r="I312" s="257" t="s">
        <v>439</v>
      </c>
      <c r="J312" s="73"/>
      <c r="K312" s="94"/>
      <c r="L312" s="132"/>
      <c r="M312" s="88"/>
      <c r="N312" s="64"/>
      <c r="O312" s="88"/>
      <c r="P312" s="315"/>
    </row>
    <row r="313" spans="1:16" s="41" customFormat="1" ht="32.25" customHeight="1" x14ac:dyDescent="0.25">
      <c r="A313" s="260"/>
      <c r="B313" s="330"/>
      <c r="C313" s="326"/>
      <c r="D313" s="308" t="s">
        <v>382</v>
      </c>
      <c r="E313" s="42">
        <v>80000</v>
      </c>
      <c r="F313" s="42"/>
      <c r="G313" s="73"/>
      <c r="H313" s="73"/>
      <c r="I313" s="257" t="s">
        <v>439</v>
      </c>
      <c r="J313" s="73"/>
      <c r="K313" s="94"/>
      <c r="L313" s="132"/>
      <c r="M313" s="88"/>
      <c r="N313" s="64"/>
      <c r="O313" s="88"/>
      <c r="P313" s="315"/>
    </row>
    <row r="314" spans="1:16" s="41" customFormat="1" ht="32.25" customHeight="1" x14ac:dyDescent="0.25">
      <c r="A314" s="260"/>
      <c r="B314" s="330"/>
      <c r="C314" s="326"/>
      <c r="D314" s="308" t="s">
        <v>383</v>
      </c>
      <c r="E314" s="93"/>
      <c r="F314" s="42">
        <v>7000</v>
      </c>
      <c r="G314" s="73"/>
      <c r="H314" s="73"/>
      <c r="I314" s="257" t="s">
        <v>439</v>
      </c>
      <c r="J314" s="73"/>
      <c r="K314" s="94"/>
      <c r="L314" s="132"/>
      <c r="M314" s="88"/>
      <c r="N314" s="64"/>
      <c r="O314" s="88"/>
      <c r="P314" s="315"/>
    </row>
    <row r="315" spans="1:16" s="41" customFormat="1" ht="32.25" customHeight="1" x14ac:dyDescent="0.25">
      <c r="A315" s="260"/>
      <c r="B315" s="330"/>
      <c r="C315" s="326"/>
      <c r="D315" s="308" t="s">
        <v>384</v>
      </c>
      <c r="E315" s="93"/>
      <c r="F315" s="42">
        <v>11000</v>
      </c>
      <c r="G315" s="73"/>
      <c r="H315" s="73"/>
      <c r="I315" s="257" t="s">
        <v>439</v>
      </c>
      <c r="J315" s="73"/>
      <c r="K315" s="94"/>
      <c r="L315" s="132"/>
      <c r="M315" s="88"/>
      <c r="N315" s="64"/>
      <c r="O315" s="88"/>
      <c r="P315" s="315"/>
    </row>
    <row r="316" spans="1:16" s="41" customFormat="1" ht="32.25" customHeight="1" x14ac:dyDescent="0.25">
      <c r="A316" s="260"/>
      <c r="B316" s="330"/>
      <c r="C316" s="326"/>
      <c r="D316" s="308" t="s">
        <v>385</v>
      </c>
      <c r="E316" s="42">
        <v>55000</v>
      </c>
      <c r="F316" s="42"/>
      <c r="G316" s="73"/>
      <c r="H316" s="73"/>
      <c r="I316" s="257" t="s">
        <v>439</v>
      </c>
      <c r="J316" s="73"/>
      <c r="K316" s="94"/>
      <c r="L316" s="132"/>
      <c r="M316" s="88"/>
      <c r="N316" s="64"/>
      <c r="O316" s="88"/>
      <c r="P316" s="315"/>
    </row>
    <row r="317" spans="1:16" s="41" customFormat="1" ht="32.25" customHeight="1" x14ac:dyDescent="0.25">
      <c r="A317" s="260"/>
      <c r="B317" s="330"/>
      <c r="C317" s="326"/>
      <c r="D317" s="308" t="s">
        <v>386</v>
      </c>
      <c r="E317" s="93"/>
      <c r="F317" s="42">
        <v>5000</v>
      </c>
      <c r="G317" s="73"/>
      <c r="H317" s="73"/>
      <c r="I317" s="257" t="s">
        <v>439</v>
      </c>
      <c r="J317" s="73"/>
      <c r="K317" s="94"/>
      <c r="L317" s="132"/>
      <c r="M317" s="88"/>
      <c r="N317" s="64"/>
      <c r="O317" s="88"/>
      <c r="P317" s="315"/>
    </row>
    <row r="318" spans="1:16" s="41" customFormat="1" ht="32.25" customHeight="1" x14ac:dyDescent="0.25">
      <c r="A318" s="260"/>
      <c r="B318" s="330"/>
      <c r="C318" s="326"/>
      <c r="D318" s="308" t="s">
        <v>387</v>
      </c>
      <c r="E318" s="93"/>
      <c r="F318" s="42">
        <v>3000</v>
      </c>
      <c r="G318" s="73"/>
      <c r="H318" s="73"/>
      <c r="I318" s="257" t="s">
        <v>439</v>
      </c>
      <c r="J318" s="73"/>
      <c r="K318" s="94"/>
      <c r="L318" s="132"/>
      <c r="M318" s="88"/>
      <c r="N318" s="64"/>
      <c r="O318" s="88"/>
      <c r="P318" s="315"/>
    </row>
    <row r="319" spans="1:16" s="41" customFormat="1" ht="32.25" customHeight="1" x14ac:dyDescent="0.25">
      <c r="A319" s="260"/>
      <c r="B319" s="330"/>
      <c r="C319" s="326"/>
      <c r="D319" s="308" t="s">
        <v>388</v>
      </c>
      <c r="E319" s="42">
        <v>30000</v>
      </c>
      <c r="F319" s="42"/>
      <c r="G319" s="73"/>
      <c r="H319" s="73"/>
      <c r="I319" s="257" t="s">
        <v>439</v>
      </c>
      <c r="J319" s="73"/>
      <c r="K319" s="94"/>
      <c r="L319" s="132"/>
      <c r="M319" s="88"/>
      <c r="N319" s="64"/>
      <c r="O319" s="88"/>
      <c r="P319" s="315"/>
    </row>
    <row r="320" spans="1:16" s="41" customFormat="1" ht="32.25" customHeight="1" x14ac:dyDescent="0.25">
      <c r="A320" s="260"/>
      <c r="B320" s="330"/>
      <c r="C320" s="326"/>
      <c r="D320" s="308" t="s">
        <v>389</v>
      </c>
      <c r="E320" s="42">
        <v>25000</v>
      </c>
      <c r="F320" s="42"/>
      <c r="G320" s="73"/>
      <c r="H320" s="73"/>
      <c r="I320" s="257" t="s">
        <v>439</v>
      </c>
      <c r="J320" s="73"/>
      <c r="K320" s="94"/>
      <c r="L320" s="132"/>
      <c r="M320" s="88"/>
      <c r="N320" s="64"/>
      <c r="O320" s="88"/>
      <c r="P320" s="315"/>
    </row>
    <row r="321" spans="1:16" s="41" customFormat="1" ht="32.25" customHeight="1" x14ac:dyDescent="0.25">
      <c r="A321" s="260"/>
      <c r="B321" s="330"/>
      <c r="C321" s="326"/>
      <c r="D321" s="308" t="s">
        <v>390</v>
      </c>
      <c r="E321" s="42">
        <v>1500</v>
      </c>
      <c r="F321" s="42"/>
      <c r="G321" s="73"/>
      <c r="H321" s="73"/>
      <c r="I321" s="257" t="s">
        <v>439</v>
      </c>
      <c r="J321" s="73"/>
      <c r="K321" s="94"/>
      <c r="L321" s="132"/>
      <c r="M321" s="88"/>
      <c r="N321" s="64"/>
      <c r="O321" s="88"/>
      <c r="P321" s="315"/>
    </row>
    <row r="322" spans="1:16" s="41" customFormat="1" ht="32.25" customHeight="1" x14ac:dyDescent="0.25">
      <c r="A322" s="260"/>
      <c r="B322" s="330"/>
      <c r="C322" s="326"/>
      <c r="D322" s="308" t="s">
        <v>391</v>
      </c>
      <c r="E322" s="93"/>
      <c r="F322" s="42">
        <v>4500</v>
      </c>
      <c r="G322" s="73"/>
      <c r="H322" s="73"/>
      <c r="I322" s="257" t="s">
        <v>439</v>
      </c>
      <c r="J322" s="73"/>
      <c r="K322" s="94"/>
      <c r="L322" s="132"/>
      <c r="M322" s="88"/>
      <c r="N322" s="64"/>
      <c r="O322" s="88"/>
      <c r="P322" s="315"/>
    </row>
    <row r="323" spans="1:16" s="41" customFormat="1" ht="32.25" customHeight="1" x14ac:dyDescent="0.25">
      <c r="A323" s="260"/>
      <c r="B323" s="330"/>
      <c r="C323" s="326"/>
      <c r="D323" s="308" t="s">
        <v>392</v>
      </c>
      <c r="E323" s="93"/>
      <c r="F323" s="42">
        <v>15000</v>
      </c>
      <c r="G323" s="73"/>
      <c r="H323" s="73"/>
      <c r="I323" s="257" t="s">
        <v>439</v>
      </c>
      <c r="J323" s="73"/>
      <c r="K323" s="94"/>
      <c r="L323" s="132"/>
      <c r="M323" s="88"/>
      <c r="N323" s="64"/>
      <c r="O323" s="88"/>
      <c r="P323" s="315"/>
    </row>
    <row r="324" spans="1:16" s="41" customFormat="1" ht="32.25" customHeight="1" x14ac:dyDescent="0.25">
      <c r="A324" s="260"/>
      <c r="B324" s="330"/>
      <c r="C324" s="326"/>
      <c r="D324" s="308" t="s">
        <v>393</v>
      </c>
      <c r="E324" s="42">
        <v>5000</v>
      </c>
      <c r="F324" s="42"/>
      <c r="G324" s="73"/>
      <c r="H324" s="73"/>
      <c r="I324" s="257" t="s">
        <v>439</v>
      </c>
      <c r="J324" s="73"/>
      <c r="K324" s="94"/>
      <c r="L324" s="132"/>
      <c r="M324" s="88"/>
      <c r="N324" s="64"/>
      <c r="O324" s="88"/>
      <c r="P324" s="315"/>
    </row>
    <row r="325" spans="1:16" s="41" customFormat="1" ht="32.25" customHeight="1" x14ac:dyDescent="0.25">
      <c r="A325" s="260"/>
      <c r="B325" s="330"/>
      <c r="C325" s="326"/>
      <c r="D325" s="308" t="s">
        <v>394</v>
      </c>
      <c r="E325" s="93"/>
      <c r="F325" s="42">
        <v>6000</v>
      </c>
      <c r="G325" s="73"/>
      <c r="H325" s="73"/>
      <c r="I325" s="257" t="s">
        <v>439</v>
      </c>
      <c r="J325" s="73"/>
      <c r="K325" s="94"/>
      <c r="L325" s="132"/>
      <c r="M325" s="88"/>
      <c r="N325" s="64"/>
      <c r="O325" s="88"/>
      <c r="P325" s="315"/>
    </row>
    <row r="326" spans="1:16" s="41" customFormat="1" ht="32.25" customHeight="1" x14ac:dyDescent="0.25">
      <c r="A326" s="260"/>
      <c r="B326" s="330"/>
      <c r="C326" s="326" t="s">
        <v>57</v>
      </c>
      <c r="D326" s="308" t="s">
        <v>396</v>
      </c>
      <c r="E326" s="93"/>
      <c r="F326" s="42">
        <v>90000</v>
      </c>
      <c r="G326" s="73"/>
      <c r="H326" s="73"/>
      <c r="I326" s="257" t="s">
        <v>439</v>
      </c>
      <c r="J326" s="73"/>
      <c r="K326" s="94"/>
      <c r="L326" s="132"/>
      <c r="M326" s="88"/>
      <c r="N326" s="64"/>
      <c r="O326" s="88"/>
      <c r="P326" s="315"/>
    </row>
    <row r="327" spans="1:16" s="41" customFormat="1" ht="32.25" customHeight="1" x14ac:dyDescent="0.25">
      <c r="A327" s="260"/>
      <c r="B327" s="330"/>
      <c r="C327" s="326"/>
      <c r="D327" s="308" t="s">
        <v>397</v>
      </c>
      <c r="E327" s="93"/>
      <c r="F327" s="42">
        <v>20000</v>
      </c>
      <c r="G327" s="73"/>
      <c r="H327" s="73"/>
      <c r="I327" s="257" t="s">
        <v>439</v>
      </c>
      <c r="J327" s="73"/>
      <c r="K327" s="94"/>
      <c r="L327" s="132"/>
      <c r="M327" s="88"/>
      <c r="N327" s="64"/>
      <c r="O327" s="88"/>
      <c r="P327" s="315"/>
    </row>
    <row r="328" spans="1:16" s="41" customFormat="1" ht="32.25" customHeight="1" x14ac:dyDescent="0.25">
      <c r="A328" s="260"/>
      <c r="B328" s="330"/>
      <c r="C328" s="326"/>
      <c r="D328" s="308" t="s">
        <v>398</v>
      </c>
      <c r="E328" s="93"/>
      <c r="F328" s="42">
        <v>15000</v>
      </c>
      <c r="G328" s="73"/>
      <c r="H328" s="73"/>
      <c r="I328" s="257" t="s">
        <v>439</v>
      </c>
      <c r="J328" s="73"/>
      <c r="K328" s="94"/>
      <c r="L328" s="132"/>
      <c r="M328" s="88"/>
      <c r="N328" s="64"/>
      <c r="O328" s="88"/>
      <c r="P328" s="315"/>
    </row>
    <row r="329" spans="1:16" s="41" customFormat="1" ht="32.25" customHeight="1" x14ac:dyDescent="0.25">
      <c r="A329" s="260"/>
      <c r="B329" s="330"/>
      <c r="C329" s="326"/>
      <c r="D329" s="308" t="s">
        <v>399</v>
      </c>
      <c r="E329" s="93"/>
      <c r="F329" s="42">
        <v>8000</v>
      </c>
      <c r="G329" s="73"/>
      <c r="H329" s="73"/>
      <c r="I329" s="257" t="s">
        <v>439</v>
      </c>
      <c r="J329" s="73"/>
      <c r="K329" s="94"/>
      <c r="L329" s="132"/>
      <c r="M329" s="88"/>
      <c r="N329" s="64"/>
      <c r="O329" s="88"/>
      <c r="P329" s="315"/>
    </row>
    <row r="330" spans="1:16" s="41" customFormat="1" ht="32.25" customHeight="1" x14ac:dyDescent="0.25">
      <c r="A330" s="260"/>
      <c r="B330" s="330"/>
      <c r="C330" s="326"/>
      <c r="D330" s="308" t="s">
        <v>400</v>
      </c>
      <c r="E330" s="93"/>
      <c r="F330" s="42">
        <v>10000</v>
      </c>
      <c r="G330" s="73"/>
      <c r="H330" s="73"/>
      <c r="I330" s="257" t="s">
        <v>439</v>
      </c>
      <c r="J330" s="73"/>
      <c r="K330" s="94"/>
      <c r="L330" s="132"/>
      <c r="M330" s="88"/>
      <c r="N330" s="64"/>
      <c r="O330" s="88"/>
      <c r="P330" s="315"/>
    </row>
    <row r="331" spans="1:16" s="41" customFormat="1" ht="32.25" customHeight="1" x14ac:dyDescent="0.25">
      <c r="A331" s="260"/>
      <c r="B331" s="330"/>
      <c r="C331" s="326"/>
      <c r="D331" s="308" t="s">
        <v>401</v>
      </c>
      <c r="E331" s="93"/>
      <c r="F331" s="42">
        <v>12000</v>
      </c>
      <c r="G331" s="73"/>
      <c r="H331" s="73"/>
      <c r="I331" s="257" t="s">
        <v>439</v>
      </c>
      <c r="J331" s="73"/>
      <c r="K331" s="94"/>
      <c r="L331" s="132"/>
      <c r="M331" s="88"/>
      <c r="N331" s="64"/>
      <c r="O331" s="88"/>
      <c r="P331" s="315"/>
    </row>
    <row r="332" spans="1:16" s="41" customFormat="1" ht="32.25" customHeight="1" x14ac:dyDescent="0.25">
      <c r="A332" s="260"/>
      <c r="B332" s="330"/>
      <c r="C332" s="326"/>
      <c r="D332" s="308" t="s">
        <v>402</v>
      </c>
      <c r="E332" s="93"/>
      <c r="F332" s="42">
        <v>60000</v>
      </c>
      <c r="G332" s="73"/>
      <c r="H332" s="73"/>
      <c r="I332" s="257" t="s">
        <v>439</v>
      </c>
      <c r="J332" s="73"/>
      <c r="K332" s="94"/>
      <c r="L332" s="132"/>
      <c r="M332" s="88"/>
      <c r="N332" s="64"/>
      <c r="O332" s="88"/>
      <c r="P332" s="315"/>
    </row>
    <row r="333" spans="1:16" s="41" customFormat="1" ht="32.25" customHeight="1" x14ac:dyDescent="0.25">
      <c r="A333" s="260"/>
      <c r="B333" s="330"/>
      <c r="C333" s="326"/>
      <c r="D333" s="308" t="s">
        <v>403</v>
      </c>
      <c r="E333" s="93"/>
      <c r="F333" s="42"/>
      <c r="G333" s="73"/>
      <c r="H333" s="73"/>
      <c r="I333" s="257" t="s">
        <v>439</v>
      </c>
      <c r="J333" s="73"/>
      <c r="K333" s="94"/>
      <c r="L333" s="132"/>
      <c r="M333" s="88"/>
      <c r="N333" s="64"/>
      <c r="O333" s="88"/>
      <c r="P333" s="42">
        <v>50000</v>
      </c>
    </row>
    <row r="334" spans="1:16" s="41" customFormat="1" ht="32.25" customHeight="1" x14ac:dyDescent="0.25">
      <c r="A334" s="260"/>
      <c r="B334" s="330"/>
      <c r="C334" s="326"/>
      <c r="D334" s="308" t="s">
        <v>404</v>
      </c>
      <c r="E334" s="93"/>
      <c r="F334" s="42">
        <v>15000</v>
      </c>
      <c r="G334" s="73"/>
      <c r="H334" s="73"/>
      <c r="I334" s="257" t="s">
        <v>439</v>
      </c>
      <c r="J334" s="73"/>
      <c r="K334" s="94"/>
      <c r="L334" s="132"/>
      <c r="M334" s="88"/>
      <c r="N334" s="64"/>
      <c r="O334" s="88"/>
      <c r="P334" s="315"/>
    </row>
    <row r="335" spans="1:16" s="41" customFormat="1" ht="32.25" customHeight="1" x14ac:dyDescent="0.25">
      <c r="A335" s="260"/>
      <c r="B335" s="330"/>
      <c r="C335" s="326"/>
      <c r="D335" s="308" t="s">
        <v>405</v>
      </c>
      <c r="E335" s="93"/>
      <c r="F335" s="42">
        <v>7000</v>
      </c>
      <c r="G335" s="73"/>
      <c r="H335" s="73"/>
      <c r="I335" s="257" t="s">
        <v>439</v>
      </c>
      <c r="J335" s="73"/>
      <c r="K335" s="94"/>
      <c r="L335" s="132"/>
      <c r="M335" s="88"/>
      <c r="N335" s="64"/>
      <c r="O335" s="88"/>
      <c r="P335" s="315"/>
    </row>
    <row r="336" spans="1:16" s="41" customFormat="1" ht="32.25" customHeight="1" x14ac:dyDescent="0.25">
      <c r="A336" s="260"/>
      <c r="B336" s="330"/>
      <c r="C336" s="326"/>
      <c r="D336" s="308" t="s">
        <v>406</v>
      </c>
      <c r="E336" s="93"/>
      <c r="F336" s="42">
        <v>100000</v>
      </c>
      <c r="G336" s="73"/>
      <c r="H336" s="73"/>
      <c r="I336" s="257" t="s">
        <v>439</v>
      </c>
      <c r="J336" s="73"/>
      <c r="K336" s="94"/>
      <c r="L336" s="132"/>
      <c r="M336" s="88"/>
      <c r="N336" s="64"/>
      <c r="O336" s="88"/>
      <c r="P336" s="315"/>
    </row>
    <row r="337" spans="1:16" s="41" customFormat="1" ht="32.25" customHeight="1" x14ac:dyDescent="0.25">
      <c r="A337" s="260"/>
      <c r="B337" s="330"/>
      <c r="C337" s="326"/>
      <c r="D337" s="308" t="s">
        <v>407</v>
      </c>
      <c r="E337" s="93"/>
      <c r="F337" s="42">
        <v>30000</v>
      </c>
      <c r="G337" s="73"/>
      <c r="H337" s="73"/>
      <c r="I337" s="257" t="s">
        <v>439</v>
      </c>
      <c r="J337" s="73"/>
      <c r="K337" s="94"/>
      <c r="L337" s="132"/>
      <c r="M337" s="88"/>
      <c r="N337" s="64"/>
      <c r="O337" s="88"/>
      <c r="P337" s="315"/>
    </row>
    <row r="338" spans="1:16" s="41" customFormat="1" ht="32.25" customHeight="1" x14ac:dyDescent="0.25">
      <c r="A338" s="260"/>
      <c r="B338" s="330"/>
      <c r="C338" s="326"/>
      <c r="D338" s="308" t="s">
        <v>408</v>
      </c>
      <c r="E338" s="93"/>
      <c r="F338" s="42">
        <v>24000</v>
      </c>
      <c r="G338" s="73"/>
      <c r="H338" s="73"/>
      <c r="I338" s="257" t="s">
        <v>439</v>
      </c>
      <c r="J338" s="73"/>
      <c r="K338" s="94"/>
      <c r="L338" s="132"/>
      <c r="M338" s="88"/>
      <c r="N338" s="64"/>
      <c r="O338" s="88"/>
      <c r="P338" s="315"/>
    </row>
    <row r="339" spans="1:16" s="41" customFormat="1" ht="32.25" customHeight="1" x14ac:dyDescent="0.25">
      <c r="A339" s="260"/>
      <c r="B339" s="330"/>
      <c r="C339" s="326"/>
      <c r="D339" s="308" t="s">
        <v>409</v>
      </c>
      <c r="E339" s="42">
        <v>60000</v>
      </c>
      <c r="F339" s="42"/>
      <c r="G339" s="73"/>
      <c r="H339" s="73"/>
      <c r="I339" s="257" t="s">
        <v>439</v>
      </c>
      <c r="J339" s="73"/>
      <c r="K339" s="94"/>
      <c r="L339" s="132"/>
      <c r="M339" s="88"/>
      <c r="N339" s="64"/>
      <c r="O339" s="88"/>
      <c r="P339" s="315"/>
    </row>
    <row r="340" spans="1:16" s="41" customFormat="1" ht="32.25" customHeight="1" x14ac:dyDescent="0.25">
      <c r="A340" s="260"/>
      <c r="B340" s="330"/>
      <c r="C340" s="326"/>
      <c r="D340" s="308" t="s">
        <v>410</v>
      </c>
      <c r="E340" s="93"/>
      <c r="F340" s="42">
        <v>70000</v>
      </c>
      <c r="G340" s="73"/>
      <c r="H340" s="73"/>
      <c r="I340" s="257" t="s">
        <v>439</v>
      </c>
      <c r="J340" s="73"/>
      <c r="K340" s="94"/>
      <c r="L340" s="132"/>
      <c r="M340" s="88"/>
      <c r="N340" s="64"/>
      <c r="O340" s="88"/>
      <c r="P340" s="315"/>
    </row>
    <row r="341" spans="1:16" s="41" customFormat="1" ht="32.25" customHeight="1" x14ac:dyDescent="0.25">
      <c r="A341" s="260"/>
      <c r="B341" s="330"/>
      <c r="C341" s="326"/>
      <c r="D341" s="308" t="s">
        <v>411</v>
      </c>
      <c r="E341" s="93"/>
      <c r="F341" s="42">
        <v>50000</v>
      </c>
      <c r="G341" s="73"/>
      <c r="H341" s="73"/>
      <c r="I341" s="257" t="s">
        <v>439</v>
      </c>
      <c r="J341" s="73"/>
      <c r="K341" s="94"/>
      <c r="L341" s="132"/>
      <c r="M341" s="88"/>
      <c r="N341" s="64"/>
      <c r="O341" s="88"/>
      <c r="P341" s="315"/>
    </row>
    <row r="342" spans="1:16" s="41" customFormat="1" ht="32.25" customHeight="1" x14ac:dyDescent="0.25">
      <c r="A342" s="260"/>
      <c r="B342" s="330"/>
      <c r="C342" s="326"/>
      <c r="D342" s="308" t="s">
        <v>412</v>
      </c>
      <c r="E342" s="93"/>
      <c r="F342" s="42">
        <v>70000</v>
      </c>
      <c r="G342" s="73"/>
      <c r="H342" s="73"/>
      <c r="I342" s="257" t="s">
        <v>439</v>
      </c>
      <c r="J342" s="73"/>
      <c r="K342" s="94"/>
      <c r="L342" s="132"/>
      <c r="M342" s="88"/>
      <c r="N342" s="64"/>
      <c r="O342" s="88"/>
      <c r="P342" s="315"/>
    </row>
    <row r="343" spans="1:16" s="41" customFormat="1" ht="32.25" customHeight="1" x14ac:dyDescent="0.25">
      <c r="A343" s="260"/>
      <c r="B343" s="330"/>
      <c r="C343" s="326"/>
      <c r="D343" s="308" t="s">
        <v>413</v>
      </c>
      <c r="E343" s="93"/>
      <c r="F343" s="42">
        <v>70000</v>
      </c>
      <c r="G343" s="73"/>
      <c r="H343" s="73"/>
      <c r="I343" s="257" t="s">
        <v>439</v>
      </c>
      <c r="J343" s="73"/>
      <c r="K343" s="94"/>
      <c r="L343" s="132"/>
      <c r="M343" s="88"/>
      <c r="N343" s="64"/>
      <c r="O343" s="88"/>
      <c r="P343" s="315"/>
    </row>
    <row r="344" spans="1:16" s="41" customFormat="1" ht="44.25" customHeight="1" x14ac:dyDescent="0.25">
      <c r="A344" s="260"/>
      <c r="B344" s="330"/>
      <c r="C344" s="326"/>
      <c r="D344" s="308" t="s">
        <v>414</v>
      </c>
      <c r="E344" s="93"/>
      <c r="F344" s="42">
        <v>12000</v>
      </c>
      <c r="G344" s="73"/>
      <c r="H344" s="73"/>
      <c r="I344" s="257" t="s">
        <v>439</v>
      </c>
      <c r="J344" s="73"/>
      <c r="K344" s="94"/>
      <c r="L344" s="132"/>
      <c r="M344" s="88"/>
      <c r="N344" s="64"/>
      <c r="O344" s="88"/>
      <c r="P344" s="315"/>
    </row>
    <row r="345" spans="1:16" s="41" customFormat="1" ht="32.25" customHeight="1" x14ac:dyDescent="0.25">
      <c r="A345" s="260"/>
      <c r="B345" s="330"/>
      <c r="C345" s="326"/>
      <c r="D345" s="308" t="s">
        <v>415</v>
      </c>
      <c r="E345" s="93"/>
      <c r="F345" s="42">
        <v>7000</v>
      </c>
      <c r="G345" s="73"/>
      <c r="H345" s="73"/>
      <c r="I345" s="257" t="s">
        <v>439</v>
      </c>
      <c r="J345" s="73"/>
      <c r="K345" s="94"/>
      <c r="L345" s="132"/>
      <c r="M345" s="88"/>
      <c r="N345" s="64"/>
      <c r="O345" s="88"/>
      <c r="P345" s="315"/>
    </row>
    <row r="346" spans="1:16" s="41" customFormat="1" ht="32.25" customHeight="1" x14ac:dyDescent="0.25">
      <c r="A346" s="260"/>
      <c r="B346" s="330"/>
      <c r="C346" s="326"/>
      <c r="D346" s="308" t="s">
        <v>416</v>
      </c>
      <c r="E346" s="42">
        <v>200000</v>
      </c>
      <c r="F346" s="42"/>
      <c r="G346" s="73"/>
      <c r="H346" s="73"/>
      <c r="I346" s="257" t="s">
        <v>439</v>
      </c>
      <c r="J346" s="73"/>
      <c r="K346" s="94"/>
      <c r="L346" s="132"/>
      <c r="M346" s="88"/>
      <c r="N346" s="64"/>
      <c r="O346" s="88"/>
      <c r="P346" s="315"/>
    </row>
    <row r="347" spans="1:16" s="41" customFormat="1" ht="57.75" customHeight="1" x14ac:dyDescent="0.25">
      <c r="A347" s="260"/>
      <c r="B347" s="14" t="s">
        <v>422</v>
      </c>
      <c r="C347" s="309"/>
      <c r="D347" s="308"/>
      <c r="E347" s="308"/>
      <c r="F347" s="308"/>
      <c r="G347" s="73"/>
      <c r="H347" s="73"/>
      <c r="I347" s="73"/>
      <c r="J347" s="73"/>
      <c r="K347" s="94"/>
      <c r="L347" s="132"/>
      <c r="M347" s="88"/>
      <c r="N347" s="64"/>
      <c r="O347" s="88"/>
      <c r="P347" s="42"/>
    </row>
    <row r="348" spans="1:16" s="41" customFormat="1" ht="32.25" customHeight="1" x14ac:dyDescent="0.25">
      <c r="A348" s="260"/>
      <c r="B348" s="327"/>
      <c r="C348" s="325" t="s">
        <v>50</v>
      </c>
      <c r="D348" s="308" t="s">
        <v>104</v>
      </c>
      <c r="E348" s="93"/>
      <c r="F348" s="42">
        <v>3000000</v>
      </c>
      <c r="G348" s="73"/>
      <c r="H348" s="73"/>
      <c r="I348" s="257" t="s">
        <v>439</v>
      </c>
      <c r="J348" s="73"/>
      <c r="K348" s="94"/>
      <c r="L348" s="132"/>
      <c r="M348" s="88"/>
      <c r="N348" s="64"/>
      <c r="O348" s="88"/>
      <c r="P348" s="73"/>
    </row>
    <row r="349" spans="1:16" s="41" customFormat="1" ht="32.25" customHeight="1" x14ac:dyDescent="0.25">
      <c r="A349" s="260"/>
      <c r="B349" s="327"/>
      <c r="C349" s="325"/>
      <c r="D349" s="308" t="s">
        <v>105</v>
      </c>
      <c r="E349" s="42">
        <v>2000000</v>
      </c>
      <c r="F349" s="42"/>
      <c r="G349" s="73"/>
      <c r="H349" s="73"/>
      <c r="I349" s="257" t="s">
        <v>439</v>
      </c>
      <c r="J349" s="73"/>
      <c r="K349" s="94"/>
      <c r="L349" s="132"/>
      <c r="M349" s="88"/>
      <c r="N349" s="64"/>
      <c r="O349" s="88"/>
      <c r="P349" s="73"/>
    </row>
    <row r="350" spans="1:16" s="41" customFormat="1" ht="32.25" customHeight="1" x14ac:dyDescent="0.25">
      <c r="A350" s="260"/>
      <c r="B350" s="327"/>
      <c r="C350" s="325"/>
      <c r="D350" s="308" t="s">
        <v>107</v>
      </c>
      <c r="E350" s="42"/>
      <c r="F350" s="42">
        <v>300000</v>
      </c>
      <c r="G350" s="73"/>
      <c r="H350" s="73"/>
      <c r="I350" s="257" t="s">
        <v>439</v>
      </c>
      <c r="J350" s="73"/>
      <c r="K350" s="94"/>
      <c r="L350" s="132"/>
      <c r="M350" s="88"/>
      <c r="N350" s="64"/>
      <c r="O350" s="88"/>
      <c r="P350" s="73"/>
    </row>
    <row r="351" spans="1:16" s="44" customFormat="1" ht="32.25" customHeight="1" x14ac:dyDescent="0.25">
      <c r="A351" s="259"/>
      <c r="B351" s="327"/>
      <c r="C351" s="325"/>
      <c r="D351" s="308" t="s">
        <v>108</v>
      </c>
      <c r="E351" s="42"/>
      <c r="F351" s="42">
        <v>300000</v>
      </c>
      <c r="G351" s="73"/>
      <c r="H351" s="73"/>
      <c r="I351" s="257" t="s">
        <v>439</v>
      </c>
      <c r="J351" s="73"/>
      <c r="K351" s="94"/>
      <c r="L351" s="132"/>
      <c r="M351" s="88"/>
      <c r="N351" s="64"/>
      <c r="O351" s="88"/>
      <c r="P351" s="73"/>
    </row>
    <row r="352" spans="1:16" s="44" customFormat="1" ht="32.25" customHeight="1" x14ac:dyDescent="0.25">
      <c r="A352" s="259"/>
      <c r="B352" s="327"/>
      <c r="C352" s="325"/>
      <c r="D352" s="308" t="s">
        <v>111</v>
      </c>
      <c r="E352" s="42">
        <v>400000</v>
      </c>
      <c r="F352" s="42"/>
      <c r="G352" s="42"/>
      <c r="H352" s="73"/>
      <c r="I352" s="257" t="s">
        <v>439</v>
      </c>
      <c r="J352" s="73"/>
      <c r="K352" s="94"/>
      <c r="L352" s="132"/>
      <c r="M352" s="88"/>
      <c r="N352" s="64"/>
      <c r="O352" s="88"/>
      <c r="P352" s="313"/>
    </row>
    <row r="353" spans="1:16" s="44" customFormat="1" ht="32.25" customHeight="1" x14ac:dyDescent="0.25">
      <c r="A353" s="259"/>
      <c r="B353" s="327"/>
      <c r="C353" s="325"/>
      <c r="D353" s="308" t="s">
        <v>115</v>
      </c>
      <c r="E353" s="42"/>
      <c r="F353" s="42">
        <v>230000</v>
      </c>
      <c r="G353" s="42"/>
      <c r="H353" s="73"/>
      <c r="I353" s="257" t="s">
        <v>439</v>
      </c>
      <c r="J353" s="73"/>
      <c r="K353" s="94"/>
      <c r="L353" s="132"/>
      <c r="M353" s="88"/>
      <c r="N353" s="64"/>
      <c r="O353" s="88"/>
      <c r="P353" s="313"/>
    </row>
    <row r="354" spans="1:16" s="44" customFormat="1" ht="32.25" customHeight="1" x14ac:dyDescent="0.25">
      <c r="A354" s="259"/>
      <c r="B354" s="327"/>
      <c r="C354" s="325"/>
      <c r="D354" s="308" t="s">
        <v>117</v>
      </c>
      <c r="E354" s="42"/>
      <c r="F354" s="42">
        <v>100000</v>
      </c>
      <c r="G354" s="42"/>
      <c r="H354" s="73"/>
      <c r="I354" s="257" t="s">
        <v>439</v>
      </c>
      <c r="J354" s="73"/>
      <c r="K354" s="94"/>
      <c r="L354" s="132"/>
      <c r="M354" s="88"/>
      <c r="N354" s="64"/>
      <c r="O354" s="88"/>
      <c r="P354" s="313"/>
    </row>
    <row r="355" spans="1:16" s="44" customFormat="1" ht="32.25" customHeight="1" x14ac:dyDescent="0.25">
      <c r="A355" s="259"/>
      <c r="B355" s="327"/>
      <c r="C355" s="325"/>
      <c r="D355" s="308" t="s">
        <v>118</v>
      </c>
      <c r="E355" s="42"/>
      <c r="F355" s="42">
        <v>70000</v>
      </c>
      <c r="G355" s="42"/>
      <c r="H355" s="73"/>
      <c r="I355" s="257" t="s">
        <v>439</v>
      </c>
      <c r="J355" s="73"/>
      <c r="K355" s="94"/>
      <c r="L355" s="132"/>
      <c r="M355" s="88"/>
      <c r="N355" s="64"/>
      <c r="O355" s="88"/>
      <c r="P355" s="313"/>
    </row>
    <row r="356" spans="1:16" s="44" customFormat="1" ht="32.25" customHeight="1" x14ac:dyDescent="0.25">
      <c r="A356" s="259"/>
      <c r="B356" s="327"/>
      <c r="C356" s="325"/>
      <c r="D356" s="308" t="s">
        <v>121</v>
      </c>
      <c r="E356" s="42"/>
      <c r="F356" s="42">
        <v>230000</v>
      </c>
      <c r="G356" s="42"/>
      <c r="H356" s="73"/>
      <c r="I356" s="257" t="s">
        <v>439</v>
      </c>
      <c r="J356" s="73"/>
      <c r="K356" s="94"/>
      <c r="L356" s="132"/>
      <c r="M356" s="88"/>
      <c r="N356" s="64"/>
      <c r="O356" s="88"/>
      <c r="P356" s="313"/>
    </row>
    <row r="357" spans="1:16" s="44" customFormat="1" ht="32.25" customHeight="1" x14ac:dyDescent="0.25">
      <c r="A357" s="259"/>
      <c r="B357" s="327"/>
      <c r="C357" s="325"/>
      <c r="D357" s="308" t="s">
        <v>122</v>
      </c>
      <c r="E357" s="42"/>
      <c r="F357" s="42">
        <v>240000</v>
      </c>
      <c r="G357" s="42"/>
      <c r="H357" s="73"/>
      <c r="I357" s="257" t="s">
        <v>439</v>
      </c>
      <c r="J357" s="73"/>
      <c r="K357" s="94"/>
      <c r="L357" s="132"/>
      <c r="M357" s="88"/>
      <c r="N357" s="64"/>
      <c r="O357" s="88"/>
      <c r="P357" s="313"/>
    </row>
    <row r="358" spans="1:16" s="44" customFormat="1" ht="32.25" customHeight="1" x14ac:dyDescent="0.25">
      <c r="A358" s="259"/>
      <c r="B358" s="327"/>
      <c r="C358" s="325"/>
      <c r="D358" s="308" t="s">
        <v>123</v>
      </c>
      <c r="E358" s="42"/>
      <c r="F358" s="42">
        <v>50000</v>
      </c>
      <c r="G358" s="42"/>
      <c r="H358" s="73"/>
      <c r="I358" s="257" t="s">
        <v>439</v>
      </c>
      <c r="J358" s="73"/>
      <c r="K358" s="94"/>
      <c r="L358" s="132"/>
      <c r="M358" s="88"/>
      <c r="N358" s="64"/>
      <c r="O358" s="88"/>
      <c r="P358" s="313"/>
    </row>
    <row r="359" spans="1:16" s="44" customFormat="1" ht="32.25" customHeight="1" x14ac:dyDescent="0.25">
      <c r="A359" s="259"/>
      <c r="B359" s="327"/>
      <c r="C359" s="325"/>
      <c r="D359" s="308" t="s">
        <v>124</v>
      </c>
      <c r="E359" s="42"/>
      <c r="F359" s="42">
        <v>25000</v>
      </c>
      <c r="G359" s="42"/>
      <c r="H359" s="73"/>
      <c r="I359" s="257" t="s">
        <v>439</v>
      </c>
      <c r="J359" s="73"/>
      <c r="K359" s="94"/>
      <c r="L359" s="132"/>
      <c r="M359" s="88"/>
      <c r="N359" s="64"/>
      <c r="O359" s="88"/>
      <c r="P359" s="313"/>
    </row>
    <row r="360" spans="1:16" s="44" customFormat="1" ht="32.25" customHeight="1" x14ac:dyDescent="0.25">
      <c r="A360" s="259"/>
      <c r="B360" s="327"/>
      <c r="C360" s="325"/>
      <c r="D360" s="308" t="s">
        <v>125</v>
      </c>
      <c r="E360" s="42">
        <v>1300</v>
      </c>
      <c r="F360" s="42"/>
      <c r="G360" s="42"/>
      <c r="H360" s="73"/>
      <c r="I360" s="257" t="s">
        <v>439</v>
      </c>
      <c r="J360" s="73"/>
      <c r="K360" s="94"/>
      <c r="L360" s="132"/>
      <c r="M360" s="88"/>
      <c r="N360" s="64"/>
      <c r="O360" s="88"/>
      <c r="P360" s="313"/>
    </row>
    <row r="361" spans="1:16" s="44" customFormat="1" ht="32.25" customHeight="1" x14ac:dyDescent="0.25">
      <c r="A361" s="259"/>
      <c r="B361" s="327"/>
      <c r="C361" s="325"/>
      <c r="D361" s="308" t="s">
        <v>126</v>
      </c>
      <c r="E361" s="42"/>
      <c r="F361" s="42">
        <v>1500</v>
      </c>
      <c r="G361" s="42"/>
      <c r="H361" s="73"/>
      <c r="I361" s="257" t="s">
        <v>439</v>
      </c>
      <c r="J361" s="73"/>
      <c r="K361" s="94"/>
      <c r="L361" s="132"/>
      <c r="M361" s="88"/>
      <c r="N361" s="64"/>
      <c r="O361" s="88"/>
      <c r="P361" s="313"/>
    </row>
    <row r="362" spans="1:16" s="44" customFormat="1" ht="32.25" customHeight="1" x14ac:dyDescent="0.25">
      <c r="A362" s="259"/>
      <c r="B362" s="327"/>
      <c r="C362" s="325"/>
      <c r="D362" s="308" t="s">
        <v>127</v>
      </c>
      <c r="E362" s="42"/>
      <c r="F362" s="42">
        <v>40000</v>
      </c>
      <c r="G362" s="42"/>
      <c r="H362" s="73"/>
      <c r="I362" s="257" t="s">
        <v>439</v>
      </c>
      <c r="J362" s="73"/>
      <c r="K362" s="94"/>
      <c r="L362" s="132"/>
      <c r="M362" s="88"/>
      <c r="N362" s="64"/>
      <c r="O362" s="88"/>
      <c r="P362" s="313"/>
    </row>
    <row r="363" spans="1:16" s="44" customFormat="1" ht="32.25" customHeight="1" x14ac:dyDescent="0.25">
      <c r="A363" s="259"/>
      <c r="B363" s="327"/>
      <c r="C363" s="325"/>
      <c r="D363" s="308" t="s">
        <v>100</v>
      </c>
      <c r="E363" s="42"/>
      <c r="F363" s="42">
        <v>80000</v>
      </c>
      <c r="G363" s="42"/>
      <c r="H363" s="73"/>
      <c r="I363" s="257" t="s">
        <v>439</v>
      </c>
      <c r="J363" s="73"/>
      <c r="K363" s="94"/>
      <c r="L363" s="132"/>
      <c r="M363" s="88"/>
      <c r="N363" s="64"/>
      <c r="O363" s="88"/>
      <c r="P363" s="313"/>
    </row>
    <row r="364" spans="1:16" s="44" customFormat="1" ht="32.25" customHeight="1" x14ac:dyDescent="0.25">
      <c r="A364" s="259"/>
      <c r="B364" s="327"/>
      <c r="C364" s="325"/>
      <c r="D364" s="308" t="s">
        <v>101</v>
      </c>
      <c r="E364" s="42"/>
      <c r="F364" s="42">
        <v>65000</v>
      </c>
      <c r="G364" s="42"/>
      <c r="H364" s="73"/>
      <c r="I364" s="257" t="s">
        <v>439</v>
      </c>
      <c r="J364" s="73"/>
      <c r="K364" s="94"/>
      <c r="L364" s="132"/>
      <c r="M364" s="88"/>
      <c r="N364" s="64"/>
      <c r="O364" s="88"/>
      <c r="P364" s="313"/>
    </row>
    <row r="365" spans="1:16" s="44" customFormat="1" ht="32.25" customHeight="1" x14ac:dyDescent="0.25">
      <c r="A365" s="259"/>
      <c r="B365" s="327"/>
      <c r="C365" s="325"/>
      <c r="D365" s="308" t="s">
        <v>102</v>
      </c>
      <c r="E365" s="42"/>
      <c r="F365" s="42">
        <v>100000</v>
      </c>
      <c r="G365" s="42"/>
      <c r="H365" s="73"/>
      <c r="I365" s="257" t="s">
        <v>439</v>
      </c>
      <c r="J365" s="73"/>
      <c r="K365" s="94"/>
      <c r="L365" s="132"/>
      <c r="M365" s="88"/>
      <c r="N365" s="64"/>
      <c r="O365" s="88"/>
      <c r="P365" s="313"/>
    </row>
    <row r="366" spans="1:16" s="44" customFormat="1" ht="32.25" customHeight="1" x14ac:dyDescent="0.25">
      <c r="A366" s="259"/>
      <c r="B366" s="327"/>
      <c r="C366" s="325"/>
      <c r="D366" s="308" t="s">
        <v>119</v>
      </c>
      <c r="E366" s="42"/>
      <c r="F366" s="42">
        <v>32000</v>
      </c>
      <c r="G366" s="42"/>
      <c r="H366" s="73"/>
      <c r="I366" s="257" t="s">
        <v>439</v>
      </c>
      <c r="J366" s="73"/>
      <c r="K366" s="94"/>
      <c r="L366" s="132"/>
      <c r="M366" s="88"/>
      <c r="N366" s="64"/>
      <c r="O366" s="88"/>
      <c r="P366" s="313"/>
    </row>
    <row r="367" spans="1:16" s="44" customFormat="1" ht="32.25" customHeight="1" x14ac:dyDescent="0.25">
      <c r="A367" s="259"/>
      <c r="B367" s="327"/>
      <c r="C367" s="325"/>
      <c r="D367" s="308" t="s">
        <v>129</v>
      </c>
      <c r="E367" s="42"/>
      <c r="F367" s="42">
        <v>20000</v>
      </c>
      <c r="G367" s="42"/>
      <c r="H367" s="73"/>
      <c r="I367" s="257" t="s">
        <v>439</v>
      </c>
      <c r="J367" s="73"/>
      <c r="K367" s="94"/>
      <c r="L367" s="132"/>
      <c r="M367" s="88"/>
      <c r="N367" s="64"/>
      <c r="O367" s="88"/>
      <c r="P367" s="313"/>
    </row>
    <row r="368" spans="1:16" s="44" customFormat="1" ht="38.25" customHeight="1" x14ac:dyDescent="0.25">
      <c r="A368" s="259"/>
      <c r="B368" s="327"/>
      <c r="C368" s="325" t="s">
        <v>51</v>
      </c>
      <c r="D368" s="308" t="s">
        <v>167</v>
      </c>
      <c r="E368" s="42"/>
      <c r="F368" s="42">
        <v>7000</v>
      </c>
      <c r="G368" s="73"/>
      <c r="H368" s="73"/>
      <c r="I368" s="257" t="s">
        <v>439</v>
      </c>
      <c r="J368" s="73"/>
      <c r="K368" s="94"/>
      <c r="L368" s="132"/>
      <c r="M368" s="88"/>
      <c r="N368" s="64"/>
      <c r="O368" s="88"/>
      <c r="P368" s="313"/>
    </row>
    <row r="369" spans="1:16" s="41" customFormat="1" ht="32.25" customHeight="1" x14ac:dyDescent="0.25">
      <c r="A369" s="260"/>
      <c r="B369" s="327"/>
      <c r="C369" s="325"/>
      <c r="D369" s="308" t="s">
        <v>168</v>
      </c>
      <c r="E369" s="42">
        <v>3000</v>
      </c>
      <c r="F369" s="42"/>
      <c r="G369" s="73"/>
      <c r="H369" s="73"/>
      <c r="I369" s="257" t="s">
        <v>439</v>
      </c>
      <c r="J369" s="73"/>
      <c r="K369" s="94"/>
      <c r="L369" s="132"/>
      <c r="M369" s="88"/>
      <c r="N369" s="64"/>
      <c r="O369" s="88"/>
      <c r="P369" s="315"/>
    </row>
    <row r="370" spans="1:16" s="41" customFormat="1" ht="32.25" customHeight="1" x14ac:dyDescent="0.25">
      <c r="A370" s="260"/>
      <c r="B370" s="327"/>
      <c r="C370" s="325"/>
      <c r="D370" s="308" t="s">
        <v>181</v>
      </c>
      <c r="E370" s="42">
        <v>18000</v>
      </c>
      <c r="F370" s="42"/>
      <c r="G370" s="73"/>
      <c r="H370" s="73"/>
      <c r="I370" s="257" t="s">
        <v>439</v>
      </c>
      <c r="J370" s="73"/>
      <c r="K370" s="94"/>
      <c r="L370" s="132"/>
      <c r="M370" s="88"/>
      <c r="N370" s="64"/>
      <c r="O370" s="88"/>
      <c r="P370" s="315"/>
    </row>
    <row r="371" spans="1:16" s="41" customFormat="1" ht="32.25" customHeight="1" x14ac:dyDescent="0.25">
      <c r="A371" s="260"/>
      <c r="B371" s="327"/>
      <c r="C371" s="325"/>
      <c r="D371" s="308" t="s">
        <v>182</v>
      </c>
      <c r="E371" s="42">
        <v>2000</v>
      </c>
      <c r="F371" s="42"/>
      <c r="G371" s="73"/>
      <c r="H371" s="73"/>
      <c r="I371" s="257" t="s">
        <v>439</v>
      </c>
      <c r="J371" s="73"/>
      <c r="K371" s="94"/>
      <c r="L371" s="132"/>
      <c r="M371" s="88"/>
      <c r="N371" s="64"/>
      <c r="O371" s="88"/>
      <c r="P371" s="315"/>
    </row>
    <row r="372" spans="1:16" s="41" customFormat="1" ht="32.25" customHeight="1" x14ac:dyDescent="0.25">
      <c r="A372" s="260"/>
      <c r="B372" s="327"/>
      <c r="C372" s="325"/>
      <c r="D372" s="308" t="s">
        <v>183</v>
      </c>
      <c r="E372" s="42">
        <v>2000</v>
      </c>
      <c r="F372" s="42"/>
      <c r="G372" s="73"/>
      <c r="H372" s="73"/>
      <c r="I372" s="257" t="s">
        <v>439</v>
      </c>
      <c r="J372" s="73"/>
      <c r="K372" s="94"/>
      <c r="L372" s="132"/>
      <c r="M372" s="88"/>
      <c r="N372" s="64"/>
      <c r="O372" s="88"/>
      <c r="P372" s="315"/>
    </row>
    <row r="373" spans="1:16" s="41" customFormat="1" ht="32.25" customHeight="1" x14ac:dyDescent="0.25">
      <c r="A373" s="260"/>
      <c r="B373" s="327"/>
      <c r="C373" s="325"/>
      <c r="D373" s="308" t="s">
        <v>184</v>
      </c>
      <c r="E373" s="42">
        <v>25000</v>
      </c>
      <c r="F373" s="42"/>
      <c r="G373" s="73"/>
      <c r="H373" s="73"/>
      <c r="I373" s="257" t="s">
        <v>439</v>
      </c>
      <c r="J373" s="73"/>
      <c r="K373" s="94"/>
      <c r="L373" s="132"/>
      <c r="M373" s="88"/>
      <c r="N373" s="64"/>
      <c r="O373" s="88"/>
      <c r="P373" s="315"/>
    </row>
    <row r="374" spans="1:16" s="41" customFormat="1" ht="32.25" customHeight="1" x14ac:dyDescent="0.25">
      <c r="A374" s="260"/>
      <c r="B374" s="327"/>
      <c r="C374" s="325"/>
      <c r="D374" s="308" t="s">
        <v>185</v>
      </c>
      <c r="E374" s="42">
        <v>2000</v>
      </c>
      <c r="F374" s="42"/>
      <c r="G374" s="73"/>
      <c r="H374" s="73"/>
      <c r="I374" s="257" t="s">
        <v>439</v>
      </c>
      <c r="J374" s="73"/>
      <c r="K374" s="94"/>
      <c r="L374" s="132"/>
      <c r="M374" s="88"/>
      <c r="N374" s="64"/>
      <c r="O374" s="88"/>
      <c r="P374" s="315"/>
    </row>
    <row r="375" spans="1:16" s="41" customFormat="1" ht="32.25" customHeight="1" x14ac:dyDescent="0.25">
      <c r="A375" s="260"/>
      <c r="B375" s="327"/>
      <c r="C375" s="325"/>
      <c r="D375" s="308" t="s">
        <v>186</v>
      </c>
      <c r="E375" s="42">
        <v>1000</v>
      </c>
      <c r="F375" s="42"/>
      <c r="G375" s="73"/>
      <c r="H375" s="73"/>
      <c r="I375" s="257" t="s">
        <v>439</v>
      </c>
      <c r="J375" s="73"/>
      <c r="K375" s="94"/>
      <c r="L375" s="132"/>
      <c r="M375" s="88"/>
      <c r="N375" s="64"/>
      <c r="O375" s="88"/>
      <c r="P375" s="315"/>
    </row>
    <row r="376" spans="1:16" s="41" customFormat="1" ht="32.25" customHeight="1" x14ac:dyDescent="0.25">
      <c r="A376" s="260"/>
      <c r="B376" s="327"/>
      <c r="C376" s="325"/>
      <c r="D376" s="308" t="s">
        <v>187</v>
      </c>
      <c r="E376" s="42">
        <v>500</v>
      </c>
      <c r="F376" s="42"/>
      <c r="G376" s="73"/>
      <c r="H376" s="73"/>
      <c r="I376" s="257" t="s">
        <v>439</v>
      </c>
      <c r="J376" s="73"/>
      <c r="K376" s="94"/>
      <c r="L376" s="132"/>
      <c r="M376" s="88"/>
      <c r="N376" s="64"/>
      <c r="O376" s="88"/>
      <c r="P376" s="315"/>
    </row>
    <row r="377" spans="1:16" s="41" customFormat="1" ht="32.25" customHeight="1" x14ac:dyDescent="0.25">
      <c r="A377" s="260"/>
      <c r="B377" s="327"/>
      <c r="C377" s="325"/>
      <c r="D377" s="308" t="s">
        <v>188</v>
      </c>
      <c r="E377" s="42">
        <v>2000</v>
      </c>
      <c r="F377" s="42"/>
      <c r="G377" s="73"/>
      <c r="H377" s="73"/>
      <c r="I377" s="257" t="s">
        <v>439</v>
      </c>
      <c r="J377" s="73"/>
      <c r="K377" s="94"/>
      <c r="L377" s="132"/>
      <c r="M377" s="88"/>
      <c r="N377" s="64"/>
      <c r="O377" s="88"/>
      <c r="P377" s="315"/>
    </row>
    <row r="378" spans="1:16" s="41" customFormat="1" ht="32.25" customHeight="1" x14ac:dyDescent="0.25">
      <c r="A378" s="260"/>
      <c r="B378" s="327"/>
      <c r="C378" s="325"/>
      <c r="D378" s="308" t="s">
        <v>189</v>
      </c>
      <c r="E378" s="42">
        <v>20000</v>
      </c>
      <c r="F378" s="42"/>
      <c r="G378" s="73"/>
      <c r="H378" s="73"/>
      <c r="I378" s="257" t="s">
        <v>439</v>
      </c>
      <c r="J378" s="73"/>
      <c r="K378" s="94"/>
      <c r="L378" s="132"/>
      <c r="M378" s="88"/>
      <c r="N378" s="64"/>
      <c r="O378" s="88"/>
      <c r="P378" s="315"/>
    </row>
    <row r="379" spans="1:16" s="41" customFormat="1" ht="32.25" customHeight="1" x14ac:dyDescent="0.25">
      <c r="A379" s="260"/>
      <c r="B379" s="327"/>
      <c r="C379" s="325"/>
      <c r="D379" s="308" t="s">
        <v>190</v>
      </c>
      <c r="E379" s="42">
        <v>25000</v>
      </c>
      <c r="F379" s="42"/>
      <c r="G379" s="73"/>
      <c r="H379" s="73"/>
      <c r="I379" s="257" t="s">
        <v>439</v>
      </c>
      <c r="J379" s="73"/>
      <c r="K379" s="94"/>
      <c r="L379" s="132"/>
      <c r="M379" s="88"/>
      <c r="N379" s="64"/>
      <c r="O379" s="88"/>
      <c r="P379" s="315"/>
    </row>
    <row r="380" spans="1:16" s="41" customFormat="1" ht="32.25" customHeight="1" x14ac:dyDescent="0.25">
      <c r="A380" s="260"/>
      <c r="B380" s="327"/>
      <c r="C380" s="325"/>
      <c r="D380" s="308" t="s">
        <v>191</v>
      </c>
      <c r="E380" s="42">
        <v>3000</v>
      </c>
      <c r="F380" s="42"/>
      <c r="G380" s="73"/>
      <c r="H380" s="73"/>
      <c r="I380" s="257" t="s">
        <v>439</v>
      </c>
      <c r="J380" s="73"/>
      <c r="K380" s="94"/>
      <c r="L380" s="132"/>
      <c r="M380" s="88"/>
      <c r="N380" s="64"/>
      <c r="O380" s="88"/>
      <c r="P380" s="315"/>
    </row>
    <row r="381" spans="1:16" s="41" customFormat="1" ht="32.25" customHeight="1" x14ac:dyDescent="0.25">
      <c r="A381" s="260"/>
      <c r="B381" s="327"/>
      <c r="C381" s="325"/>
      <c r="D381" s="308" t="s">
        <v>192</v>
      </c>
      <c r="E381" s="42">
        <v>2500</v>
      </c>
      <c r="F381" s="42"/>
      <c r="G381" s="73"/>
      <c r="H381" s="73"/>
      <c r="I381" s="257" t="s">
        <v>439</v>
      </c>
      <c r="J381" s="73"/>
      <c r="K381" s="94"/>
      <c r="L381" s="132"/>
      <c r="M381" s="88"/>
      <c r="N381" s="64"/>
      <c r="O381" s="88"/>
      <c r="P381" s="315"/>
    </row>
    <row r="382" spans="1:16" s="41" customFormat="1" ht="32.25" customHeight="1" x14ac:dyDescent="0.25">
      <c r="A382" s="260"/>
      <c r="B382" s="327"/>
      <c r="C382" s="325"/>
      <c r="D382" s="308" t="s">
        <v>193</v>
      </c>
      <c r="E382" s="42">
        <v>2000</v>
      </c>
      <c r="F382" s="42"/>
      <c r="G382" s="73"/>
      <c r="H382" s="73"/>
      <c r="I382" s="257" t="s">
        <v>439</v>
      </c>
      <c r="J382" s="73"/>
      <c r="K382" s="94"/>
      <c r="L382" s="132"/>
      <c r="M382" s="88"/>
      <c r="N382" s="64"/>
      <c r="O382" s="88"/>
      <c r="P382" s="315"/>
    </row>
    <row r="383" spans="1:16" s="41" customFormat="1" ht="45.75" customHeight="1" x14ac:dyDescent="0.25">
      <c r="A383" s="310"/>
      <c r="B383" s="27" t="s">
        <v>8</v>
      </c>
      <c r="C383" s="28"/>
      <c r="D383" s="82"/>
      <c r="E383" s="57"/>
      <c r="F383" s="73"/>
      <c r="G383" s="57"/>
      <c r="H383" s="57"/>
      <c r="I383" s="57"/>
      <c r="J383" s="57"/>
      <c r="K383" s="94"/>
      <c r="L383" s="132"/>
      <c r="M383" s="88"/>
      <c r="N383" s="64"/>
      <c r="O383" s="88"/>
      <c r="P383" s="57"/>
    </row>
    <row r="384" spans="1:16" s="41" customFormat="1" ht="63" x14ac:dyDescent="0.25">
      <c r="A384" s="310"/>
      <c r="B384" s="26" t="s">
        <v>41</v>
      </c>
      <c r="C384" s="20"/>
      <c r="D384" s="69"/>
      <c r="E384" s="70"/>
      <c r="F384" s="70"/>
      <c r="G384" s="70"/>
      <c r="H384" s="70"/>
      <c r="I384" s="70"/>
      <c r="J384" s="70"/>
      <c r="K384" s="94"/>
      <c r="L384" s="132"/>
      <c r="M384" s="88"/>
      <c r="N384" s="64"/>
      <c r="O384" s="88"/>
      <c r="P384" s="70"/>
    </row>
    <row r="385" spans="1:16" s="41" customFormat="1" ht="42.75" customHeight="1" x14ac:dyDescent="0.25">
      <c r="A385" s="310"/>
      <c r="B385" s="27" t="s">
        <v>9</v>
      </c>
      <c r="C385" s="28"/>
      <c r="D385" s="82"/>
      <c r="E385" s="57"/>
      <c r="F385" s="73"/>
      <c r="G385" s="57"/>
      <c r="H385" s="57"/>
      <c r="I385" s="57"/>
      <c r="J385" s="57"/>
      <c r="K385" s="94"/>
      <c r="L385" s="132"/>
      <c r="M385" s="88"/>
      <c r="N385" s="64"/>
      <c r="O385" s="88"/>
      <c r="P385" s="57"/>
    </row>
    <row r="386" spans="1:16" s="41" customFormat="1" ht="50.25" customHeight="1" x14ac:dyDescent="0.25">
      <c r="A386" s="328"/>
      <c r="B386" s="26" t="s">
        <v>42</v>
      </c>
      <c r="C386" s="20"/>
      <c r="D386" s="69"/>
      <c r="E386" s="70"/>
      <c r="F386" s="70"/>
      <c r="G386" s="70"/>
      <c r="H386" s="70"/>
      <c r="I386" s="70"/>
      <c r="J386" s="70"/>
      <c r="K386" s="94"/>
      <c r="L386" s="132"/>
      <c r="M386" s="88"/>
      <c r="N386" s="64"/>
      <c r="O386" s="88"/>
      <c r="P386" s="70"/>
    </row>
    <row r="387" spans="1:16" s="41" customFormat="1" ht="39" customHeight="1" x14ac:dyDescent="0.25">
      <c r="A387" s="328"/>
      <c r="B387" s="27" t="s">
        <v>26</v>
      </c>
      <c r="C387" s="309" t="s">
        <v>7</v>
      </c>
      <c r="D387" s="308" t="s">
        <v>89</v>
      </c>
      <c r="E387" s="23">
        <v>500000</v>
      </c>
      <c r="F387" s="73"/>
      <c r="G387" s="57"/>
      <c r="H387" s="57"/>
      <c r="I387" s="57"/>
      <c r="J387" s="57"/>
      <c r="K387" s="94"/>
      <c r="L387" s="132"/>
      <c r="M387" s="88"/>
      <c r="N387" s="64"/>
      <c r="O387" s="88"/>
      <c r="P387" s="57"/>
    </row>
    <row r="388" spans="1:16" s="41" customFormat="1" ht="30.75" customHeight="1" x14ac:dyDescent="0.25">
      <c r="A388" s="328"/>
      <c r="B388" s="16" t="s">
        <v>30</v>
      </c>
      <c r="C388" s="20"/>
      <c r="D388" s="69"/>
      <c r="E388" s="70"/>
      <c r="F388" s="70"/>
      <c r="G388" s="70"/>
      <c r="H388" s="70"/>
      <c r="I388" s="70"/>
      <c r="J388" s="70"/>
      <c r="K388" s="94"/>
      <c r="L388" s="132"/>
      <c r="M388" s="88"/>
      <c r="N388" s="64"/>
      <c r="O388" s="88"/>
      <c r="P388" s="70"/>
    </row>
    <row r="389" spans="1:16" s="41" customFormat="1" ht="24.75" customHeight="1" x14ac:dyDescent="0.25">
      <c r="A389" s="328"/>
      <c r="B389" s="27" t="s">
        <v>31</v>
      </c>
      <c r="C389" s="28"/>
      <c r="D389" s="82"/>
      <c r="E389" s="57"/>
      <c r="F389" s="73"/>
      <c r="G389" s="57"/>
      <c r="H389" s="57"/>
      <c r="I389" s="57"/>
      <c r="J389" s="57"/>
      <c r="K389" s="94"/>
      <c r="L389" s="132"/>
      <c r="M389" s="88"/>
      <c r="N389" s="64"/>
      <c r="O389" s="88"/>
      <c r="P389" s="57"/>
    </row>
    <row r="390" spans="1:16" s="41" customFormat="1" ht="46.5" customHeight="1" x14ac:dyDescent="0.25">
      <c r="A390" s="329"/>
      <c r="B390" s="16" t="s">
        <v>33</v>
      </c>
      <c r="C390" s="20"/>
      <c r="D390" s="69"/>
      <c r="E390" s="70"/>
      <c r="F390" s="70"/>
      <c r="G390" s="70"/>
      <c r="H390" s="70"/>
      <c r="I390" s="70"/>
      <c r="J390" s="70"/>
      <c r="K390" s="94"/>
      <c r="L390" s="132"/>
      <c r="M390" s="88"/>
      <c r="N390" s="64"/>
      <c r="O390" s="88"/>
      <c r="P390" s="70"/>
    </row>
    <row r="391" spans="1:16" s="45" customFormat="1" ht="24.75" customHeight="1" thickBot="1" x14ac:dyDescent="0.3">
      <c r="A391" s="320" t="s">
        <v>68</v>
      </c>
      <c r="B391" s="321"/>
      <c r="C391" s="321"/>
      <c r="D391" s="321"/>
      <c r="E391" s="250">
        <f>SUM(E54:E390)</f>
        <v>10508300</v>
      </c>
      <c r="F391" s="250">
        <f>SUM(F54:F390)</f>
        <v>12643100</v>
      </c>
      <c r="G391" s="250">
        <f>SUM(E391:F391)</f>
        <v>23151400</v>
      </c>
      <c r="H391" s="250"/>
      <c r="I391" s="250"/>
      <c r="J391" s="250">
        <f>SUM(J54:J390)</f>
        <v>1689700</v>
      </c>
      <c r="K391" s="141"/>
      <c r="L391" s="142"/>
      <c r="M391" s="88"/>
      <c r="N391" s="64"/>
      <c r="O391" s="88"/>
      <c r="P391" s="2">
        <f>SUM(P54:P390)</f>
        <v>1689000</v>
      </c>
    </row>
    <row r="392" spans="1:16" s="41" customFormat="1" ht="53.25" customHeight="1" thickTop="1" x14ac:dyDescent="0.25">
      <c r="A392" s="244"/>
      <c r="B392" s="220" t="s">
        <v>2</v>
      </c>
      <c r="C392" s="252"/>
      <c r="D392" s="253"/>
      <c r="E392" s="254"/>
      <c r="F392" s="255"/>
      <c r="G392" s="255"/>
      <c r="H392" s="255"/>
      <c r="I392" s="255"/>
      <c r="J392" s="255"/>
      <c r="K392" s="124"/>
      <c r="L392" s="125"/>
      <c r="M392" s="88"/>
      <c r="N392" s="64"/>
      <c r="O392" s="88"/>
      <c r="P392" s="86"/>
    </row>
    <row r="393" spans="1:16" s="41" customFormat="1" ht="90.75" customHeight="1" x14ac:dyDescent="0.25">
      <c r="A393" s="328"/>
      <c r="B393" s="16" t="s">
        <v>432</v>
      </c>
      <c r="C393" s="17"/>
      <c r="D393" s="68"/>
      <c r="E393" s="79"/>
      <c r="F393" s="19"/>
      <c r="G393" s="70"/>
      <c r="H393" s="70"/>
      <c r="I393" s="70"/>
      <c r="J393" s="70"/>
      <c r="K393" s="94"/>
      <c r="L393" s="132"/>
      <c r="M393" s="88"/>
      <c r="N393" s="64"/>
      <c r="O393" s="88"/>
      <c r="P393" s="70"/>
    </row>
    <row r="394" spans="1:16" s="41" customFormat="1" ht="64.5" customHeight="1" x14ac:dyDescent="0.25">
      <c r="A394" s="328"/>
      <c r="B394" s="324" t="s">
        <v>417</v>
      </c>
      <c r="C394" s="36" t="s">
        <v>47</v>
      </c>
      <c r="D394" s="83" t="s">
        <v>91</v>
      </c>
      <c r="E394" s="87">
        <v>80000</v>
      </c>
      <c r="F394" s="38"/>
      <c r="G394" s="84"/>
      <c r="H394" s="84"/>
      <c r="I394" s="84"/>
      <c r="J394" s="84"/>
      <c r="K394" s="94"/>
      <c r="L394" s="132"/>
      <c r="M394" s="88"/>
      <c r="N394" s="64"/>
      <c r="O394" s="88"/>
      <c r="P394" s="84"/>
    </row>
    <row r="395" spans="1:16" s="41" customFormat="1" ht="125.25" customHeight="1" x14ac:dyDescent="0.25">
      <c r="A395" s="328"/>
      <c r="B395" s="324"/>
      <c r="C395" s="36" t="s">
        <v>47</v>
      </c>
      <c r="D395" s="83" t="s">
        <v>92</v>
      </c>
      <c r="E395" s="87">
        <v>1125000</v>
      </c>
      <c r="F395" s="38"/>
      <c r="G395" s="84"/>
      <c r="H395" s="84"/>
      <c r="I395" s="84"/>
      <c r="J395" s="84"/>
      <c r="K395" s="94"/>
      <c r="L395" s="132"/>
      <c r="M395" s="88"/>
      <c r="N395" s="64"/>
      <c r="O395" s="88"/>
      <c r="P395" s="84"/>
    </row>
    <row r="396" spans="1:16" s="41" customFormat="1" ht="47.25" customHeight="1" x14ac:dyDescent="0.25">
      <c r="A396" s="328"/>
      <c r="B396" s="324"/>
      <c r="C396" s="36" t="s">
        <v>47</v>
      </c>
      <c r="D396" s="83" t="s">
        <v>93</v>
      </c>
      <c r="E396" s="87">
        <v>85000</v>
      </c>
      <c r="F396" s="38"/>
      <c r="G396" s="84"/>
      <c r="H396" s="84"/>
      <c r="I396" s="84"/>
      <c r="J396" s="84"/>
      <c r="K396" s="94"/>
      <c r="L396" s="132"/>
      <c r="M396" s="88"/>
      <c r="N396" s="64"/>
      <c r="O396" s="88"/>
      <c r="P396" s="84"/>
    </row>
    <row r="397" spans="1:16" s="41" customFormat="1" ht="47.25" customHeight="1" x14ac:dyDescent="0.25">
      <c r="A397" s="328"/>
      <c r="B397" s="324"/>
      <c r="C397" s="36" t="s">
        <v>47</v>
      </c>
      <c r="D397" s="83" t="s">
        <v>94</v>
      </c>
      <c r="E397" s="87">
        <v>700000</v>
      </c>
      <c r="F397" s="38"/>
      <c r="G397" s="84"/>
      <c r="H397" s="84"/>
      <c r="I397" s="84"/>
      <c r="J397" s="84"/>
      <c r="K397" s="94"/>
      <c r="L397" s="132"/>
      <c r="M397" s="88"/>
      <c r="N397" s="64"/>
      <c r="O397" s="88"/>
      <c r="P397" s="84"/>
    </row>
    <row r="398" spans="1:16" s="41" customFormat="1" ht="47.25" customHeight="1" x14ac:dyDescent="0.25">
      <c r="A398" s="328"/>
      <c r="B398" s="324"/>
      <c r="C398" s="36" t="s">
        <v>47</v>
      </c>
      <c r="D398" s="83" t="s">
        <v>95</v>
      </c>
      <c r="E398" s="87">
        <v>120000</v>
      </c>
      <c r="F398" s="38"/>
      <c r="G398" s="84"/>
      <c r="H398" s="84"/>
      <c r="I398" s="84"/>
      <c r="J398" s="84"/>
      <c r="K398" s="94"/>
      <c r="L398" s="132"/>
      <c r="M398" s="88"/>
      <c r="N398" s="64"/>
      <c r="O398" s="88"/>
      <c r="P398" s="84"/>
    </row>
    <row r="399" spans="1:16" s="41" customFormat="1" ht="47.25" customHeight="1" x14ac:dyDescent="0.25">
      <c r="A399" s="328"/>
      <c r="B399" s="324"/>
      <c r="C399" s="36" t="s">
        <v>47</v>
      </c>
      <c r="D399" s="83" t="s">
        <v>513</v>
      </c>
      <c r="E399" s="87">
        <v>450000</v>
      </c>
      <c r="F399" s="38"/>
      <c r="G399" s="84"/>
      <c r="H399" s="84"/>
      <c r="I399" s="84"/>
      <c r="J399" s="84"/>
      <c r="K399" s="94"/>
      <c r="L399" s="132"/>
      <c r="M399" s="88"/>
      <c r="N399" s="64"/>
      <c r="O399" s="88"/>
      <c r="P399" s="84"/>
    </row>
    <row r="400" spans="1:16" s="41" customFormat="1" ht="37.5" customHeight="1" x14ac:dyDescent="0.25">
      <c r="A400" s="328"/>
      <c r="B400" s="16" t="s">
        <v>36</v>
      </c>
      <c r="C400" s="20"/>
      <c r="D400" s="69"/>
      <c r="E400" s="70"/>
      <c r="F400" s="70"/>
      <c r="G400" s="70"/>
      <c r="H400" s="70"/>
      <c r="I400" s="70"/>
      <c r="J400" s="70"/>
      <c r="K400" s="94"/>
      <c r="L400" s="132"/>
      <c r="M400" s="88"/>
      <c r="N400" s="64"/>
      <c r="O400" s="88"/>
      <c r="P400" s="70"/>
    </row>
    <row r="401" spans="1:16" s="41" customFormat="1" ht="37.5" customHeight="1" x14ac:dyDescent="0.25">
      <c r="A401" s="328"/>
      <c r="B401" s="37"/>
      <c r="C401" s="24"/>
      <c r="D401" s="72"/>
      <c r="E401" s="84"/>
      <c r="F401" s="84"/>
      <c r="G401" s="84"/>
      <c r="H401" s="84"/>
      <c r="I401" s="84"/>
      <c r="J401" s="84"/>
      <c r="K401" s="94"/>
      <c r="L401" s="132"/>
      <c r="M401" s="88"/>
      <c r="N401" s="64"/>
      <c r="O401" s="88"/>
      <c r="P401" s="84"/>
    </row>
    <row r="402" spans="1:16" s="41" customFormat="1" ht="72" customHeight="1" x14ac:dyDescent="0.25">
      <c r="A402" s="328"/>
      <c r="B402" s="16" t="s">
        <v>39</v>
      </c>
      <c r="C402" s="18"/>
      <c r="D402" s="68"/>
      <c r="E402" s="79"/>
      <c r="F402" s="69"/>
      <c r="G402" s="70"/>
      <c r="H402" s="70"/>
      <c r="I402" s="70"/>
      <c r="J402" s="70"/>
      <c r="K402" s="94"/>
      <c r="L402" s="132"/>
      <c r="M402" s="88"/>
      <c r="N402" s="64"/>
      <c r="O402" s="88"/>
      <c r="P402" s="70"/>
    </row>
    <row r="403" spans="1:16" s="41" customFormat="1" ht="72" customHeight="1" x14ac:dyDescent="0.25">
      <c r="A403" s="328"/>
      <c r="B403" s="25" t="s">
        <v>77</v>
      </c>
      <c r="C403" s="29" t="s">
        <v>59</v>
      </c>
      <c r="D403" s="83" t="s">
        <v>60</v>
      </c>
      <c r="E403" s="87">
        <v>120000</v>
      </c>
      <c r="F403" s="72"/>
      <c r="G403" s="84"/>
      <c r="H403" s="84"/>
      <c r="I403" s="84"/>
      <c r="J403" s="84"/>
      <c r="K403" s="94"/>
      <c r="L403" s="132"/>
      <c r="M403" s="88"/>
      <c r="N403" s="64"/>
      <c r="O403" s="88"/>
      <c r="P403" s="84"/>
    </row>
    <row r="404" spans="1:16" s="41" customFormat="1" ht="51" customHeight="1" x14ac:dyDescent="0.25">
      <c r="A404" s="328"/>
      <c r="B404" s="16" t="s">
        <v>40</v>
      </c>
      <c r="C404" s="20"/>
      <c r="D404" s="69"/>
      <c r="E404" s="70"/>
      <c r="F404" s="70"/>
      <c r="G404" s="70"/>
      <c r="H404" s="70"/>
      <c r="I404" s="70"/>
      <c r="J404" s="70"/>
      <c r="K404" s="94"/>
      <c r="L404" s="132"/>
      <c r="M404" s="88"/>
      <c r="N404" s="64"/>
      <c r="O404" s="88"/>
      <c r="P404" s="70"/>
    </row>
    <row r="405" spans="1:16" s="41" customFormat="1" ht="51" customHeight="1" x14ac:dyDescent="0.25">
      <c r="A405" s="328"/>
      <c r="B405" s="37"/>
      <c r="C405" s="24"/>
      <c r="D405" s="72"/>
      <c r="E405" s="84"/>
      <c r="F405" s="84"/>
      <c r="G405" s="84"/>
      <c r="H405" s="84"/>
      <c r="I405" s="84"/>
      <c r="J405" s="84"/>
      <c r="K405" s="94"/>
      <c r="L405" s="132"/>
      <c r="M405" s="88"/>
      <c r="N405" s="64"/>
      <c r="O405" s="88"/>
      <c r="P405" s="84"/>
    </row>
    <row r="406" spans="1:16" s="41" customFormat="1" ht="29.25" customHeight="1" x14ac:dyDescent="0.25">
      <c r="A406" s="328"/>
      <c r="B406" s="16" t="s">
        <v>37</v>
      </c>
      <c r="C406" s="20"/>
      <c r="D406" s="69"/>
      <c r="E406" s="70"/>
      <c r="F406" s="70"/>
      <c r="G406" s="70"/>
      <c r="H406" s="70"/>
      <c r="I406" s="70"/>
      <c r="J406" s="70"/>
      <c r="K406" s="94"/>
      <c r="L406" s="132"/>
      <c r="M406" s="88"/>
      <c r="N406" s="64"/>
      <c r="O406" s="88"/>
      <c r="P406" s="70"/>
    </row>
    <row r="407" spans="1:16" s="41" customFormat="1" ht="29.25" customHeight="1" x14ac:dyDescent="0.25">
      <c r="A407" s="328"/>
      <c r="B407" s="37"/>
      <c r="C407" s="24"/>
      <c r="D407" s="72"/>
      <c r="E407" s="84"/>
      <c r="F407" s="84"/>
      <c r="G407" s="84"/>
      <c r="H407" s="84"/>
      <c r="I407" s="84"/>
      <c r="J407" s="84"/>
      <c r="K407" s="94"/>
      <c r="L407" s="132"/>
      <c r="M407" s="88"/>
      <c r="N407" s="64"/>
      <c r="O407" s="88"/>
      <c r="P407" s="84"/>
    </row>
    <row r="408" spans="1:16" s="41" customFormat="1" ht="21" customHeight="1" x14ac:dyDescent="0.25">
      <c r="A408" s="328"/>
      <c r="B408" s="27" t="s">
        <v>26</v>
      </c>
      <c r="C408" s="28"/>
      <c r="D408" s="82"/>
      <c r="E408" s="57"/>
      <c r="F408" s="73"/>
      <c r="G408" s="57"/>
      <c r="H408" s="57"/>
      <c r="I408" s="57"/>
      <c r="J408" s="57"/>
      <c r="K408" s="94"/>
      <c r="L408" s="132"/>
      <c r="M408" s="88"/>
      <c r="N408" s="64"/>
      <c r="O408" s="88"/>
      <c r="P408" s="57"/>
    </row>
    <row r="409" spans="1:16" s="41" customFormat="1" ht="108.75" customHeight="1" x14ac:dyDescent="0.25">
      <c r="A409" s="328"/>
      <c r="B409" s="14" t="s">
        <v>35</v>
      </c>
      <c r="C409" s="29" t="s">
        <v>7</v>
      </c>
      <c r="D409" s="83" t="s">
        <v>90</v>
      </c>
      <c r="E409" s="87">
        <v>1600000</v>
      </c>
      <c r="F409" s="23"/>
      <c r="G409" s="57"/>
      <c r="H409" s="57"/>
      <c r="I409" s="57"/>
      <c r="J409" s="57"/>
      <c r="K409" s="94"/>
      <c r="L409" s="132"/>
      <c r="M409" s="88"/>
      <c r="N409" s="64"/>
      <c r="O409" s="88"/>
      <c r="P409" s="57"/>
    </row>
    <row r="410" spans="1:16" s="45" customFormat="1" ht="40.5" customHeight="1" thickBot="1" x14ac:dyDescent="0.3">
      <c r="A410" s="320" t="s">
        <v>69</v>
      </c>
      <c r="B410" s="321"/>
      <c r="C410" s="321"/>
      <c r="D410" s="321"/>
      <c r="E410" s="250">
        <f>SUM(E392:E409)</f>
        <v>4280000</v>
      </c>
      <c r="F410" s="250">
        <f>SUM(F392:F409)</f>
        <v>0</v>
      </c>
      <c r="G410" s="250">
        <f>SUM(E410:F410)</f>
        <v>4280000</v>
      </c>
      <c r="H410" s="250">
        <f>SUM(H392:H409)</f>
        <v>0</v>
      </c>
      <c r="I410" s="250">
        <f>SUM(I392:I409)</f>
        <v>0</v>
      </c>
      <c r="J410" s="250">
        <f>SUM(J392:J409)</f>
        <v>0</v>
      </c>
      <c r="K410" s="141"/>
      <c r="L410" s="142"/>
      <c r="M410" s="88"/>
      <c r="N410" s="64"/>
      <c r="O410" s="88"/>
      <c r="P410" s="2">
        <f>SUM(P392:P409)</f>
        <v>0</v>
      </c>
    </row>
    <row r="411" spans="1:16" s="41" customFormat="1" ht="32.25" customHeight="1" thickTop="1" x14ac:dyDescent="0.25">
      <c r="A411" s="244"/>
      <c r="B411" s="220" t="s">
        <v>3</v>
      </c>
      <c r="C411" s="252"/>
      <c r="D411" s="253"/>
      <c r="E411" s="254"/>
      <c r="F411" s="255"/>
      <c r="G411" s="255"/>
      <c r="H411" s="255"/>
      <c r="I411" s="255"/>
      <c r="J411" s="255"/>
      <c r="K411" s="124"/>
      <c r="L411" s="125"/>
      <c r="M411" s="88"/>
      <c r="N411" s="64"/>
      <c r="O411" s="88"/>
      <c r="P411" s="86"/>
    </row>
    <row r="412" spans="1:16" s="41" customFormat="1" ht="32.25" customHeight="1" x14ac:dyDescent="0.25">
      <c r="A412" s="328"/>
      <c r="B412" s="16" t="s">
        <v>38</v>
      </c>
      <c r="C412" s="20"/>
      <c r="D412" s="69"/>
      <c r="E412" s="70"/>
      <c r="F412" s="70"/>
      <c r="G412" s="70"/>
      <c r="H412" s="70"/>
      <c r="I412" s="70"/>
      <c r="J412" s="70"/>
      <c r="K412" s="94"/>
      <c r="L412" s="132"/>
      <c r="M412" s="88"/>
      <c r="N412" s="64"/>
      <c r="O412" s="88"/>
      <c r="P412" s="70"/>
    </row>
    <row r="413" spans="1:16" s="41" customFormat="1" ht="22.5" customHeight="1" x14ac:dyDescent="0.25">
      <c r="A413" s="329"/>
      <c r="B413" s="24"/>
      <c r="C413" s="24"/>
      <c r="D413" s="72"/>
      <c r="E413" s="84"/>
      <c r="F413" s="84"/>
      <c r="G413" s="84"/>
      <c r="H413" s="84"/>
      <c r="I413" s="84"/>
      <c r="J413" s="84"/>
      <c r="K413" s="94"/>
      <c r="L413" s="132"/>
      <c r="M413" s="88"/>
      <c r="N413" s="64"/>
      <c r="O413" s="88"/>
      <c r="P413" s="84"/>
    </row>
    <row r="414" spans="1:16" s="41" customFormat="1" ht="22.5" customHeight="1" x14ac:dyDescent="0.25">
      <c r="A414" s="329"/>
      <c r="B414" s="16" t="s">
        <v>10</v>
      </c>
      <c r="C414" s="20"/>
      <c r="D414" s="69"/>
      <c r="E414" s="70"/>
      <c r="F414" s="70"/>
      <c r="G414" s="70"/>
      <c r="H414" s="70"/>
      <c r="I414" s="70"/>
      <c r="J414" s="70"/>
      <c r="K414" s="94"/>
      <c r="L414" s="132"/>
      <c r="M414" s="88"/>
      <c r="N414" s="64"/>
      <c r="O414" s="88"/>
      <c r="P414" s="70"/>
    </row>
    <row r="415" spans="1:16" s="41" customFormat="1" ht="22.5" customHeight="1" x14ac:dyDescent="0.25">
      <c r="A415" s="329"/>
      <c r="B415" s="14"/>
      <c r="C415" s="28"/>
      <c r="D415" s="82"/>
      <c r="E415" s="57"/>
      <c r="F415" s="73"/>
      <c r="G415" s="57"/>
      <c r="H415" s="57"/>
      <c r="I415" s="57"/>
      <c r="J415" s="57"/>
      <c r="K415" s="94"/>
      <c r="L415" s="132"/>
      <c r="M415" s="88"/>
      <c r="N415" s="64"/>
      <c r="O415" s="88"/>
      <c r="P415" s="57"/>
    </row>
    <row r="416" spans="1:16" s="45" customFormat="1" ht="28.5" customHeight="1" thickBot="1" x14ac:dyDescent="0.3">
      <c r="A416" s="320" t="s">
        <v>70</v>
      </c>
      <c r="B416" s="321"/>
      <c r="C416" s="321"/>
      <c r="D416" s="321"/>
      <c r="E416" s="250">
        <f>SUM(E411:E415)</f>
        <v>0</v>
      </c>
      <c r="F416" s="250">
        <f t="shared" ref="F416" si="1">SUM(F411:F415)</f>
        <v>0</v>
      </c>
      <c r="G416" s="250">
        <f>SUM(E416:F416)</f>
        <v>0</v>
      </c>
      <c r="H416" s="250"/>
      <c r="I416" s="250"/>
      <c r="J416" s="250">
        <f>SUM(J411:J415)</f>
        <v>0</v>
      </c>
      <c r="K416" s="141"/>
      <c r="L416" s="142"/>
      <c r="M416" s="88"/>
      <c r="N416" s="64"/>
      <c r="O416" s="88"/>
      <c r="P416" s="2">
        <f t="shared" ref="P416" si="2">SUM(P411:P415)</f>
        <v>0</v>
      </c>
    </row>
    <row r="417" spans="1:254" s="41" customFormat="1" ht="36" customHeight="1" thickTop="1" x14ac:dyDescent="0.25">
      <c r="A417" s="334"/>
      <c r="B417" s="220" t="s">
        <v>4</v>
      </c>
      <c r="C417" s="261"/>
      <c r="D417" s="262"/>
      <c r="E417" s="263"/>
      <c r="F417" s="264"/>
      <c r="G417" s="263"/>
      <c r="H417" s="263"/>
      <c r="I417" s="263"/>
      <c r="J417" s="263"/>
      <c r="K417" s="124"/>
      <c r="L417" s="125"/>
      <c r="M417" s="88"/>
      <c r="N417" s="64"/>
      <c r="O417" s="88"/>
      <c r="P417" s="89"/>
    </row>
    <row r="418" spans="1:254" s="41" customFormat="1" ht="36" customHeight="1" x14ac:dyDescent="0.25">
      <c r="A418" s="329"/>
      <c r="B418" s="14" t="s">
        <v>11</v>
      </c>
      <c r="C418" s="28"/>
      <c r="D418" s="82"/>
      <c r="E418" s="57"/>
      <c r="F418" s="73"/>
      <c r="G418" s="57"/>
      <c r="H418" s="57"/>
      <c r="I418" s="57"/>
      <c r="J418" s="57"/>
      <c r="K418" s="94"/>
      <c r="L418" s="132"/>
      <c r="M418" s="88"/>
      <c r="N418" s="64"/>
      <c r="O418" s="88"/>
      <c r="P418" s="57"/>
    </row>
    <row r="419" spans="1:254" s="41" customFormat="1" ht="36" customHeight="1" x14ac:dyDescent="0.25">
      <c r="A419" s="329"/>
      <c r="B419" s="14" t="s">
        <v>13</v>
      </c>
      <c r="C419" s="28"/>
      <c r="D419" s="82"/>
      <c r="E419" s="57"/>
      <c r="F419" s="73"/>
      <c r="G419" s="57"/>
      <c r="H419" s="57"/>
      <c r="I419" s="57"/>
      <c r="J419" s="57"/>
      <c r="K419" s="94"/>
      <c r="L419" s="132"/>
      <c r="M419" s="88"/>
      <c r="N419" s="64"/>
      <c r="O419" s="88"/>
      <c r="P419" s="57"/>
    </row>
    <row r="420" spans="1:254" s="45" customFormat="1" ht="36.75" customHeight="1" thickBot="1" x14ac:dyDescent="0.3">
      <c r="A420" s="320" t="s">
        <v>71</v>
      </c>
      <c r="B420" s="321"/>
      <c r="C420" s="321"/>
      <c r="D420" s="321"/>
      <c r="E420" s="250">
        <f>SUM(E418:E419)</f>
        <v>0</v>
      </c>
      <c r="F420" s="250">
        <f>SUM(F418:F419)</f>
        <v>0</v>
      </c>
      <c r="G420" s="250">
        <f>SUM(E420:F420)</f>
        <v>0</v>
      </c>
      <c r="H420" s="250"/>
      <c r="I420" s="250"/>
      <c r="J420" s="250">
        <f>SUM(J417:J419)</f>
        <v>0</v>
      </c>
      <c r="K420" s="141"/>
      <c r="L420" s="142"/>
      <c r="M420" s="88"/>
      <c r="N420" s="64"/>
      <c r="O420" s="88"/>
      <c r="P420" s="2">
        <f>SUM(P417:P419)</f>
        <v>0</v>
      </c>
    </row>
    <row r="421" spans="1:254" s="41" customFormat="1" ht="95.25" thickTop="1" x14ac:dyDescent="0.25">
      <c r="A421" s="244"/>
      <c r="B421" s="220" t="s">
        <v>5</v>
      </c>
      <c r="C421" s="261"/>
      <c r="D421" s="262"/>
      <c r="E421" s="263"/>
      <c r="F421" s="264"/>
      <c r="G421" s="263"/>
      <c r="H421" s="263"/>
      <c r="I421" s="263"/>
      <c r="J421" s="263"/>
      <c r="K421" s="124"/>
      <c r="L421" s="125"/>
      <c r="M421" s="88"/>
      <c r="N421" s="64"/>
      <c r="O421" s="88"/>
      <c r="P421" s="82"/>
    </row>
    <row r="422" spans="1:254" s="41" customFormat="1" ht="28.5" customHeight="1" x14ac:dyDescent="0.25">
      <c r="A422" s="328"/>
      <c r="B422" s="16" t="s">
        <v>12</v>
      </c>
      <c r="C422" s="17"/>
      <c r="D422" s="68"/>
      <c r="E422" s="79"/>
      <c r="F422" s="19"/>
      <c r="G422" s="70"/>
      <c r="H422" s="70"/>
      <c r="I422" s="70"/>
      <c r="J422" s="70"/>
      <c r="K422" s="94"/>
      <c r="L422" s="132"/>
      <c r="M422" s="88"/>
      <c r="N422" s="64"/>
      <c r="O422" s="88"/>
      <c r="P422" s="70"/>
    </row>
    <row r="423" spans="1:254" s="41" customFormat="1" ht="137.25" customHeight="1" x14ac:dyDescent="0.25">
      <c r="A423" s="328"/>
      <c r="B423" s="25"/>
      <c r="C423" s="36" t="s">
        <v>49</v>
      </c>
      <c r="D423" s="83" t="s">
        <v>62</v>
      </c>
      <c r="E423" s="87"/>
      <c r="F423" s="38">
        <v>270000</v>
      </c>
      <c r="G423" s="84"/>
      <c r="H423" s="84"/>
      <c r="I423" s="84"/>
      <c r="J423" s="84"/>
      <c r="K423" s="94"/>
      <c r="L423" s="132"/>
      <c r="M423" s="88"/>
      <c r="N423" s="64"/>
      <c r="O423" s="88"/>
      <c r="P423" s="84"/>
    </row>
    <row r="424" spans="1:254" s="41" customFormat="1" ht="123" customHeight="1" x14ac:dyDescent="0.25">
      <c r="A424" s="328"/>
      <c r="B424" s="25"/>
      <c r="C424" s="36" t="s">
        <v>50</v>
      </c>
      <c r="D424" s="83" t="s">
        <v>96</v>
      </c>
      <c r="E424" s="87"/>
      <c r="F424" s="38">
        <v>1000000</v>
      </c>
      <c r="G424" s="84"/>
      <c r="H424" s="84"/>
      <c r="I424" s="84"/>
      <c r="J424" s="84"/>
      <c r="K424" s="94"/>
      <c r="L424" s="132"/>
      <c r="M424" s="88"/>
      <c r="N424" s="64"/>
      <c r="O424" s="88"/>
      <c r="P424" s="38"/>
    </row>
    <row r="425" spans="1:254" s="41" customFormat="1" ht="92.25" customHeight="1" x14ac:dyDescent="0.25">
      <c r="A425" s="328"/>
      <c r="B425" s="25"/>
      <c r="C425" s="36" t="s">
        <v>50</v>
      </c>
      <c r="D425" s="83" t="s">
        <v>97</v>
      </c>
      <c r="E425" s="87"/>
      <c r="F425" s="38">
        <v>350000</v>
      </c>
      <c r="G425" s="84"/>
      <c r="H425" s="84"/>
      <c r="I425" s="84"/>
      <c r="J425" s="84"/>
      <c r="K425" s="94"/>
      <c r="L425" s="132"/>
      <c r="M425" s="88"/>
      <c r="N425" s="64"/>
      <c r="O425" s="88"/>
      <c r="P425" s="38"/>
    </row>
    <row r="426" spans="1:254" s="41" customFormat="1" ht="31.5" x14ac:dyDescent="0.25">
      <c r="A426" s="329"/>
      <c r="B426" s="16" t="s">
        <v>14</v>
      </c>
      <c r="C426" s="20"/>
      <c r="D426" s="69"/>
      <c r="E426" s="70"/>
      <c r="F426" s="70"/>
      <c r="G426" s="70"/>
      <c r="H426" s="70"/>
      <c r="I426" s="70"/>
      <c r="J426" s="70"/>
      <c r="K426" s="94"/>
      <c r="L426" s="132"/>
      <c r="M426" s="52"/>
      <c r="N426" s="64"/>
      <c r="O426" s="52"/>
      <c r="P426" s="70"/>
    </row>
    <row r="427" spans="1:254" s="41" customFormat="1" x14ac:dyDescent="0.25">
      <c r="A427" s="329"/>
      <c r="B427" s="14"/>
      <c r="C427" s="28"/>
      <c r="D427" s="90"/>
      <c r="E427" s="91"/>
      <c r="F427" s="73"/>
      <c r="G427" s="57"/>
      <c r="H427" s="57"/>
      <c r="I427" s="57"/>
      <c r="J427" s="57"/>
      <c r="K427" s="94"/>
      <c r="L427" s="132"/>
      <c r="M427" s="52"/>
      <c r="N427" s="64"/>
      <c r="O427" s="52"/>
      <c r="P427" s="57"/>
    </row>
    <row r="428" spans="1:254" s="45" customFormat="1" ht="25.5" customHeight="1" thickBot="1" x14ac:dyDescent="0.3">
      <c r="A428" s="320" t="s">
        <v>72</v>
      </c>
      <c r="B428" s="321"/>
      <c r="C428" s="321"/>
      <c r="D428" s="321"/>
      <c r="E428" s="250">
        <f>SUM(E422:E427)</f>
        <v>0</v>
      </c>
      <c r="F428" s="250">
        <f>SUM(F422:F427)</f>
        <v>1620000</v>
      </c>
      <c r="G428" s="250">
        <f>SUM(E428:F428)</f>
        <v>1620000</v>
      </c>
      <c r="H428" s="250"/>
      <c r="I428" s="250"/>
      <c r="J428" s="250">
        <f>SUM(J421:J427)</f>
        <v>0</v>
      </c>
      <c r="K428" s="250"/>
      <c r="L428" s="265"/>
      <c r="M428" s="52"/>
      <c r="N428" s="64"/>
      <c r="O428" s="52"/>
      <c r="P428" s="2">
        <f>SUM(P421:P427)</f>
        <v>0</v>
      </c>
    </row>
    <row r="429" spans="1:254" s="40" customFormat="1" ht="51.75" customHeight="1" thickTop="1" thickBot="1" x14ac:dyDescent="0.3">
      <c r="A429" s="175"/>
      <c r="B429" s="176" t="s">
        <v>491</v>
      </c>
      <c r="C429" s="177"/>
      <c r="D429" s="177"/>
      <c r="E429" s="179">
        <f>SUM(E428,E420,E416,E410,E391,E53)</f>
        <v>27422571</v>
      </c>
      <c r="F429" s="179">
        <f>SUM(F428,F420,F416,F410,F391,F53)</f>
        <v>20463100</v>
      </c>
      <c r="G429" s="179">
        <f>SUM(G428,G420,G416,G410,G391,G53)</f>
        <v>47885671</v>
      </c>
      <c r="H429" s="179"/>
      <c r="I429" s="179"/>
      <c r="J429" s="179">
        <f>SUM(J428,J420,J416,J410,J391,J53)</f>
        <v>5769700</v>
      </c>
      <c r="K429" s="179"/>
      <c r="L429" s="180"/>
      <c r="M429" s="92"/>
      <c r="N429" s="64"/>
      <c r="O429" s="92"/>
      <c r="P429" s="43">
        <f>SUM(P428,P420,P416,P410,P391,P53)</f>
        <v>1689000</v>
      </c>
    </row>
    <row r="430" spans="1:254" s="102" customFormat="1" ht="33" customHeight="1" thickTop="1" thickBot="1" x14ac:dyDescent="0.3">
      <c r="A430" s="266"/>
      <c r="B430" s="267"/>
      <c r="C430" s="268"/>
      <c r="D430" s="268"/>
      <c r="E430" s="269"/>
      <c r="F430" s="269"/>
      <c r="G430" s="269"/>
      <c r="H430" s="269"/>
      <c r="I430" s="269"/>
      <c r="J430" s="269"/>
      <c r="K430" s="269"/>
      <c r="L430" s="269"/>
      <c r="M430" s="108"/>
    </row>
    <row r="431" spans="1:254" s="102" customFormat="1" ht="33" customHeight="1" thickTop="1" x14ac:dyDescent="0.25">
      <c r="A431" s="335" t="s">
        <v>448</v>
      </c>
      <c r="B431" s="336"/>
      <c r="C431" s="336"/>
      <c r="D431" s="336"/>
      <c r="E431" s="336"/>
      <c r="F431" s="336"/>
      <c r="G431" s="336"/>
      <c r="H431" s="336"/>
      <c r="I431" s="336"/>
      <c r="J431" s="336"/>
      <c r="K431" s="336"/>
      <c r="L431" s="337"/>
      <c r="M431" s="108"/>
    </row>
    <row r="432" spans="1:254" customFormat="1" ht="41.25" customHeight="1" x14ac:dyDescent="0.25">
      <c r="A432" s="322" t="s">
        <v>84</v>
      </c>
      <c r="B432" s="323" t="s">
        <v>19</v>
      </c>
      <c r="C432" s="323" t="s">
        <v>18</v>
      </c>
      <c r="D432" s="323"/>
      <c r="E432" s="323" t="s">
        <v>6</v>
      </c>
      <c r="F432" s="323"/>
      <c r="G432" s="323" t="s">
        <v>80</v>
      </c>
      <c r="H432" s="323" t="s">
        <v>85</v>
      </c>
      <c r="I432" s="323" t="s">
        <v>86</v>
      </c>
      <c r="J432" s="323" t="s">
        <v>44</v>
      </c>
      <c r="K432" s="323"/>
      <c r="L432" s="332"/>
      <c r="M432" s="108"/>
      <c r="N432" s="111"/>
      <c r="O432" s="111"/>
      <c r="P432" s="111"/>
      <c r="Q432" s="111"/>
      <c r="R432" s="111"/>
      <c r="S432" s="111"/>
      <c r="T432" s="111"/>
      <c r="U432" s="111"/>
      <c r="V432" s="111"/>
      <c r="W432" s="111"/>
      <c r="X432" s="111"/>
      <c r="Y432" s="111"/>
      <c r="Z432" s="111"/>
      <c r="AA432" s="111"/>
      <c r="AB432" s="111"/>
      <c r="AC432" s="111"/>
      <c r="AD432" s="111"/>
      <c r="AE432" s="111"/>
      <c r="AF432" s="111"/>
      <c r="AG432" s="111"/>
      <c r="AH432" s="111"/>
      <c r="AI432" s="111"/>
      <c r="AJ432" s="111"/>
      <c r="AK432" s="111"/>
      <c r="AL432" s="111"/>
      <c r="AM432" s="111"/>
      <c r="AN432" s="111"/>
      <c r="AO432" s="111"/>
      <c r="AP432" s="111"/>
      <c r="AQ432" s="111"/>
      <c r="AR432" s="111"/>
      <c r="AS432" s="111"/>
      <c r="AT432" s="111"/>
      <c r="AU432" s="111"/>
      <c r="AV432" s="111"/>
      <c r="AW432" s="111"/>
      <c r="AX432" s="111"/>
      <c r="AY432" s="111"/>
      <c r="AZ432" s="111"/>
      <c r="BA432" s="111"/>
      <c r="BB432" s="111"/>
      <c r="BC432" s="111"/>
      <c r="BD432" s="111"/>
      <c r="BE432" s="111"/>
      <c r="BF432" s="111"/>
      <c r="BG432" s="111"/>
      <c r="BH432" s="111"/>
      <c r="BI432" s="111"/>
      <c r="BJ432" s="111"/>
      <c r="BK432" s="111"/>
      <c r="BL432" s="111"/>
      <c r="BM432" s="111"/>
      <c r="BN432" s="111"/>
      <c r="BO432" s="111"/>
      <c r="BP432" s="111"/>
      <c r="BQ432" s="111"/>
      <c r="BR432" s="111"/>
      <c r="BS432" s="111"/>
      <c r="BT432" s="111"/>
      <c r="BU432" s="111"/>
      <c r="BV432" s="111"/>
      <c r="BW432" s="111"/>
      <c r="BX432" s="111"/>
      <c r="BY432" s="111"/>
      <c r="BZ432" s="111"/>
      <c r="CA432" s="111"/>
      <c r="CB432" s="111"/>
      <c r="CC432" s="111"/>
      <c r="CD432" s="111"/>
      <c r="CE432" s="111"/>
      <c r="CF432" s="111"/>
      <c r="CG432" s="111"/>
      <c r="CH432" s="111"/>
      <c r="CI432" s="111"/>
      <c r="CJ432" s="111"/>
      <c r="CK432" s="111"/>
      <c r="CL432" s="111"/>
      <c r="CM432" s="111"/>
      <c r="CN432" s="111"/>
      <c r="CO432" s="111"/>
      <c r="CP432" s="111"/>
      <c r="CQ432" s="111"/>
      <c r="CR432" s="111"/>
      <c r="CS432" s="111"/>
      <c r="CT432" s="111"/>
      <c r="CU432" s="111"/>
      <c r="CV432" s="111"/>
      <c r="CW432" s="111"/>
      <c r="CX432" s="111"/>
      <c r="CY432" s="111"/>
      <c r="CZ432" s="111"/>
      <c r="DA432" s="111"/>
      <c r="DB432" s="111"/>
      <c r="DC432" s="111"/>
      <c r="DD432" s="111"/>
      <c r="DE432" s="111"/>
      <c r="DF432" s="111"/>
      <c r="DG432" s="111"/>
      <c r="DH432" s="111"/>
      <c r="DI432" s="111"/>
      <c r="DJ432" s="111"/>
      <c r="DK432" s="111"/>
      <c r="DL432" s="111"/>
      <c r="DM432" s="111"/>
      <c r="DN432" s="111"/>
      <c r="DO432" s="111"/>
      <c r="DP432" s="111"/>
      <c r="DQ432" s="111"/>
      <c r="DR432" s="111"/>
      <c r="DS432" s="111"/>
      <c r="DT432" s="111"/>
      <c r="DU432" s="111"/>
      <c r="DV432" s="111"/>
      <c r="DW432" s="111"/>
      <c r="DX432" s="111"/>
      <c r="DY432" s="111"/>
      <c r="DZ432" s="111"/>
      <c r="EA432" s="111"/>
      <c r="EB432" s="111"/>
      <c r="EC432" s="111"/>
      <c r="ED432" s="111"/>
      <c r="EE432" s="111"/>
      <c r="EF432" s="111"/>
      <c r="EG432" s="111"/>
      <c r="EH432" s="111"/>
      <c r="EI432" s="111"/>
      <c r="EJ432" s="111"/>
      <c r="EK432" s="111"/>
      <c r="EL432" s="111"/>
      <c r="EM432" s="111"/>
      <c r="EN432" s="111"/>
      <c r="EO432" s="111"/>
      <c r="EP432" s="111"/>
      <c r="EQ432" s="111"/>
      <c r="ER432" s="111"/>
      <c r="ES432" s="111"/>
      <c r="ET432" s="111"/>
      <c r="EU432" s="111"/>
      <c r="EV432" s="111"/>
      <c r="EW432" s="111"/>
      <c r="EX432" s="111"/>
      <c r="EY432" s="111"/>
      <c r="EZ432" s="111"/>
      <c r="FA432" s="111"/>
      <c r="FB432" s="111"/>
      <c r="FC432" s="111"/>
      <c r="FD432" s="111"/>
      <c r="FE432" s="111"/>
      <c r="FF432" s="111"/>
      <c r="FG432" s="111"/>
      <c r="FH432" s="111"/>
      <c r="FI432" s="111"/>
      <c r="FJ432" s="111"/>
      <c r="FK432" s="111"/>
      <c r="FL432" s="111"/>
      <c r="FM432" s="111"/>
      <c r="FN432" s="111"/>
      <c r="FO432" s="111"/>
      <c r="FP432" s="111"/>
      <c r="FQ432" s="111"/>
      <c r="FR432" s="111"/>
      <c r="FS432" s="111"/>
      <c r="FT432" s="111"/>
      <c r="FU432" s="111"/>
      <c r="FV432" s="111"/>
      <c r="FW432" s="111"/>
      <c r="FX432" s="111"/>
      <c r="FY432" s="111"/>
      <c r="FZ432" s="111"/>
      <c r="GA432" s="111"/>
      <c r="GB432" s="111"/>
      <c r="GC432" s="111"/>
      <c r="GD432" s="111"/>
      <c r="GE432" s="111"/>
      <c r="GF432" s="111"/>
      <c r="GG432" s="111"/>
      <c r="GH432" s="111"/>
      <c r="GI432" s="111"/>
      <c r="GJ432" s="111"/>
      <c r="GK432" s="111"/>
      <c r="GL432" s="111"/>
      <c r="GM432" s="111"/>
      <c r="GN432" s="111"/>
      <c r="GO432" s="111"/>
      <c r="GP432" s="111"/>
      <c r="GQ432" s="111"/>
      <c r="GR432" s="111"/>
      <c r="GS432" s="111"/>
      <c r="GT432" s="111"/>
      <c r="GU432" s="111"/>
      <c r="GV432" s="111"/>
      <c r="GW432" s="111"/>
      <c r="GX432" s="111"/>
      <c r="GY432" s="111"/>
      <c r="GZ432" s="111"/>
      <c r="HA432" s="111"/>
      <c r="HB432" s="111"/>
      <c r="HC432" s="111"/>
      <c r="HD432" s="111"/>
      <c r="HE432" s="111"/>
      <c r="HF432" s="111"/>
      <c r="HG432" s="111"/>
      <c r="HH432" s="111"/>
      <c r="HI432" s="111"/>
      <c r="HJ432" s="111"/>
      <c r="HK432" s="111"/>
      <c r="HL432" s="111"/>
      <c r="HM432" s="111"/>
      <c r="HN432" s="111"/>
      <c r="HO432" s="111"/>
      <c r="HP432" s="111"/>
      <c r="HQ432" s="111"/>
      <c r="HR432" s="111"/>
      <c r="HS432" s="111"/>
      <c r="HT432" s="111"/>
      <c r="HU432" s="111"/>
      <c r="HV432" s="111"/>
      <c r="HW432" s="111"/>
      <c r="HX432" s="111"/>
      <c r="HY432" s="111"/>
      <c r="HZ432" s="111"/>
      <c r="IA432" s="111"/>
      <c r="IB432" s="111"/>
      <c r="IC432" s="111"/>
      <c r="ID432" s="111"/>
      <c r="IE432" s="111"/>
      <c r="IF432" s="111"/>
      <c r="IG432" s="111"/>
      <c r="IH432" s="111"/>
      <c r="II432" s="111"/>
      <c r="IJ432" s="111"/>
      <c r="IK432" s="111"/>
      <c r="IL432" s="111"/>
      <c r="IM432" s="111"/>
      <c r="IN432" s="111"/>
      <c r="IO432" s="111"/>
      <c r="IP432" s="111"/>
      <c r="IQ432" s="111"/>
      <c r="IR432" s="111"/>
      <c r="IS432" s="111"/>
      <c r="IT432" s="111"/>
    </row>
    <row r="433" spans="1:254" customFormat="1" ht="120" customHeight="1" x14ac:dyDescent="0.25">
      <c r="A433" s="322"/>
      <c r="B433" s="323"/>
      <c r="C433" s="323"/>
      <c r="D433" s="323"/>
      <c r="E433" s="210" t="s">
        <v>65</v>
      </c>
      <c r="F433" s="210" t="s">
        <v>66</v>
      </c>
      <c r="G433" s="323"/>
      <c r="H433" s="323"/>
      <c r="I433" s="323"/>
      <c r="J433" s="323"/>
      <c r="K433" s="323"/>
      <c r="L433" s="332"/>
      <c r="M433" s="112"/>
      <c r="N433" s="111"/>
      <c r="O433" s="111"/>
      <c r="P433" s="111"/>
      <c r="Q433" s="111"/>
      <c r="R433" s="111"/>
      <c r="S433" s="111"/>
      <c r="T433" s="111"/>
      <c r="U433" s="111"/>
      <c r="V433" s="111"/>
      <c r="W433" s="111"/>
      <c r="X433" s="111"/>
      <c r="Y433" s="111"/>
      <c r="Z433" s="111"/>
      <c r="AA433" s="111"/>
      <c r="AB433" s="111"/>
      <c r="AC433" s="111"/>
      <c r="AD433" s="111"/>
      <c r="AE433" s="111"/>
      <c r="AF433" s="111"/>
      <c r="AG433" s="111"/>
      <c r="AH433" s="111"/>
      <c r="AI433" s="111"/>
      <c r="AJ433" s="111"/>
      <c r="AK433" s="111"/>
      <c r="AL433" s="111"/>
      <c r="AM433" s="111"/>
      <c r="AN433" s="111"/>
      <c r="AO433" s="111"/>
      <c r="AP433" s="111"/>
      <c r="AQ433" s="111"/>
      <c r="AR433" s="111"/>
      <c r="AS433" s="111"/>
      <c r="AT433" s="111"/>
      <c r="AU433" s="111"/>
      <c r="AV433" s="111"/>
      <c r="AW433" s="111"/>
      <c r="AX433" s="111"/>
      <c r="AY433" s="111"/>
      <c r="AZ433" s="111"/>
      <c r="BA433" s="111"/>
      <c r="BB433" s="111"/>
      <c r="BC433" s="111"/>
      <c r="BD433" s="111"/>
      <c r="BE433" s="111"/>
      <c r="BF433" s="111"/>
      <c r="BG433" s="111"/>
      <c r="BH433" s="111"/>
      <c r="BI433" s="111"/>
      <c r="BJ433" s="111"/>
      <c r="BK433" s="111"/>
      <c r="BL433" s="111"/>
      <c r="BM433" s="111"/>
      <c r="BN433" s="111"/>
      <c r="BO433" s="111"/>
      <c r="BP433" s="111"/>
      <c r="BQ433" s="111"/>
      <c r="BR433" s="111"/>
      <c r="BS433" s="111"/>
      <c r="BT433" s="111"/>
      <c r="BU433" s="111"/>
      <c r="BV433" s="111"/>
      <c r="BW433" s="111"/>
      <c r="BX433" s="111"/>
      <c r="BY433" s="111"/>
      <c r="BZ433" s="111"/>
      <c r="CA433" s="111"/>
      <c r="CB433" s="111"/>
      <c r="CC433" s="111"/>
      <c r="CD433" s="111"/>
      <c r="CE433" s="111"/>
      <c r="CF433" s="111"/>
      <c r="CG433" s="111"/>
      <c r="CH433" s="111"/>
      <c r="CI433" s="111"/>
      <c r="CJ433" s="111"/>
      <c r="CK433" s="111"/>
      <c r="CL433" s="111"/>
      <c r="CM433" s="111"/>
      <c r="CN433" s="111"/>
      <c r="CO433" s="111"/>
      <c r="CP433" s="111"/>
      <c r="CQ433" s="111"/>
      <c r="CR433" s="111"/>
      <c r="CS433" s="111"/>
      <c r="CT433" s="111"/>
      <c r="CU433" s="111"/>
      <c r="CV433" s="111"/>
      <c r="CW433" s="111"/>
      <c r="CX433" s="111"/>
      <c r="CY433" s="111"/>
      <c r="CZ433" s="111"/>
      <c r="DA433" s="111"/>
      <c r="DB433" s="111"/>
      <c r="DC433" s="111"/>
      <c r="DD433" s="111"/>
      <c r="DE433" s="111"/>
      <c r="DF433" s="111"/>
      <c r="DG433" s="111"/>
      <c r="DH433" s="111"/>
      <c r="DI433" s="111"/>
      <c r="DJ433" s="111"/>
      <c r="DK433" s="111"/>
      <c r="DL433" s="111"/>
      <c r="DM433" s="111"/>
      <c r="DN433" s="111"/>
      <c r="DO433" s="111"/>
      <c r="DP433" s="111"/>
      <c r="DQ433" s="111"/>
      <c r="DR433" s="111"/>
      <c r="DS433" s="111"/>
      <c r="DT433" s="111"/>
      <c r="DU433" s="111"/>
      <c r="DV433" s="111"/>
      <c r="DW433" s="111"/>
      <c r="DX433" s="111"/>
      <c r="DY433" s="111"/>
      <c r="DZ433" s="111"/>
      <c r="EA433" s="111"/>
      <c r="EB433" s="111"/>
      <c r="EC433" s="111"/>
      <c r="ED433" s="111"/>
      <c r="EE433" s="111"/>
      <c r="EF433" s="111"/>
      <c r="EG433" s="111"/>
      <c r="EH433" s="111"/>
      <c r="EI433" s="111"/>
      <c r="EJ433" s="111"/>
      <c r="EK433" s="111"/>
      <c r="EL433" s="111"/>
      <c r="EM433" s="111"/>
      <c r="EN433" s="111"/>
      <c r="EO433" s="111"/>
      <c r="EP433" s="111"/>
      <c r="EQ433" s="111"/>
      <c r="ER433" s="111"/>
      <c r="ES433" s="111"/>
      <c r="ET433" s="111"/>
      <c r="EU433" s="111"/>
      <c r="EV433" s="111"/>
      <c r="EW433" s="111"/>
      <c r="EX433" s="111"/>
      <c r="EY433" s="111"/>
      <c r="EZ433" s="111"/>
      <c r="FA433" s="111"/>
      <c r="FB433" s="111"/>
      <c r="FC433" s="111"/>
      <c r="FD433" s="111"/>
      <c r="FE433" s="111"/>
      <c r="FF433" s="111"/>
      <c r="FG433" s="111"/>
      <c r="FH433" s="111"/>
      <c r="FI433" s="111"/>
      <c r="FJ433" s="111"/>
      <c r="FK433" s="111"/>
      <c r="FL433" s="111"/>
      <c r="FM433" s="111"/>
      <c r="FN433" s="111"/>
      <c r="FO433" s="111"/>
      <c r="FP433" s="111"/>
      <c r="FQ433" s="111"/>
      <c r="FR433" s="111"/>
      <c r="FS433" s="111"/>
      <c r="FT433" s="111"/>
      <c r="FU433" s="111"/>
      <c r="FV433" s="111"/>
      <c r="FW433" s="111"/>
      <c r="FX433" s="111"/>
      <c r="FY433" s="111"/>
      <c r="FZ433" s="111"/>
      <c r="GA433" s="111"/>
      <c r="GB433" s="111"/>
      <c r="GC433" s="111"/>
      <c r="GD433" s="111"/>
      <c r="GE433" s="111"/>
      <c r="GF433" s="111"/>
      <c r="GG433" s="111"/>
      <c r="GH433" s="111"/>
      <c r="GI433" s="111"/>
      <c r="GJ433" s="111"/>
      <c r="GK433" s="111"/>
      <c r="GL433" s="111"/>
      <c r="GM433" s="111"/>
      <c r="GN433" s="111"/>
      <c r="GO433" s="111"/>
      <c r="GP433" s="111"/>
      <c r="GQ433" s="111"/>
      <c r="GR433" s="111"/>
      <c r="GS433" s="111"/>
      <c r="GT433" s="111"/>
      <c r="GU433" s="111"/>
      <c r="GV433" s="111"/>
      <c r="GW433" s="111"/>
      <c r="GX433" s="111"/>
      <c r="GY433" s="111"/>
      <c r="GZ433" s="111"/>
      <c r="HA433" s="111"/>
      <c r="HB433" s="111"/>
      <c r="HC433" s="111"/>
      <c r="HD433" s="111"/>
      <c r="HE433" s="111"/>
      <c r="HF433" s="111"/>
      <c r="HG433" s="111"/>
      <c r="HH433" s="111"/>
      <c r="HI433" s="111"/>
      <c r="HJ433" s="111"/>
      <c r="HK433" s="111"/>
      <c r="HL433" s="111"/>
      <c r="HM433" s="111"/>
      <c r="HN433" s="111"/>
      <c r="HO433" s="111"/>
      <c r="HP433" s="111"/>
      <c r="HQ433" s="111"/>
      <c r="HR433" s="111"/>
      <c r="HS433" s="111"/>
      <c r="HT433" s="111"/>
      <c r="HU433" s="111"/>
      <c r="HV433" s="111"/>
      <c r="HW433" s="111"/>
      <c r="HX433" s="111"/>
      <c r="HY433" s="111"/>
      <c r="HZ433" s="111"/>
      <c r="IA433" s="111"/>
      <c r="IB433" s="111"/>
      <c r="IC433" s="111"/>
      <c r="ID433" s="111"/>
      <c r="IE433" s="111"/>
      <c r="IF433" s="111"/>
      <c r="IG433" s="111"/>
      <c r="IH433" s="111"/>
      <c r="II433" s="111"/>
      <c r="IJ433" s="111"/>
      <c r="IK433" s="111"/>
      <c r="IL433" s="111"/>
      <c r="IM433" s="111"/>
      <c r="IN433" s="111"/>
      <c r="IO433" s="111"/>
      <c r="IP433" s="111"/>
      <c r="IQ433" s="111"/>
      <c r="IR433" s="111"/>
      <c r="IS433" s="111"/>
      <c r="IT433" s="111"/>
    </row>
    <row r="434" spans="1:254" s="111" customFormat="1" ht="90.75" customHeight="1" thickBot="1" x14ac:dyDescent="0.3">
      <c r="A434" s="270"/>
      <c r="B434" s="271" t="s">
        <v>444</v>
      </c>
      <c r="C434" s="272"/>
      <c r="D434" s="272"/>
      <c r="E434" s="273"/>
      <c r="F434" s="273"/>
      <c r="G434" s="273"/>
      <c r="H434" s="272"/>
      <c r="I434" s="140"/>
      <c r="J434" s="140"/>
      <c r="K434" s="141"/>
      <c r="L434" s="142"/>
      <c r="M434" s="108"/>
    </row>
    <row r="435" spans="1:254" s="111" customFormat="1" ht="90.75" customHeight="1" thickTop="1" x14ac:dyDescent="0.25">
      <c r="A435" s="166"/>
      <c r="B435" s="143" t="s">
        <v>449</v>
      </c>
      <c r="C435" s="167"/>
      <c r="D435" s="167"/>
      <c r="E435" s="145"/>
      <c r="F435" s="145"/>
      <c r="G435" s="145"/>
      <c r="H435" s="167"/>
      <c r="I435" s="123"/>
      <c r="J435" s="123"/>
      <c r="K435" s="124"/>
      <c r="L435" s="125"/>
      <c r="M435" s="108"/>
    </row>
    <row r="436" spans="1:254" s="126" customFormat="1" ht="107.25" x14ac:dyDescent="0.25">
      <c r="A436" s="127"/>
      <c r="B436" s="204" t="s">
        <v>465</v>
      </c>
      <c r="C436" s="128"/>
      <c r="D436" s="128" t="s">
        <v>466</v>
      </c>
      <c r="E436" s="129">
        <v>838473.51</v>
      </c>
      <c r="F436" s="130"/>
      <c r="G436" s="131">
        <f>E436+F436</f>
        <v>838473.51</v>
      </c>
      <c r="H436" s="203" t="s">
        <v>484</v>
      </c>
      <c r="I436" s="115"/>
      <c r="J436" s="115"/>
      <c r="K436" s="94"/>
      <c r="L436" s="132"/>
      <c r="M436" s="108"/>
    </row>
    <row r="437" spans="1:254" s="126" customFormat="1" ht="138.75" x14ac:dyDescent="0.25">
      <c r="A437" s="127"/>
      <c r="B437" s="204" t="s">
        <v>467</v>
      </c>
      <c r="C437" s="128"/>
      <c r="D437" s="128" t="s">
        <v>483</v>
      </c>
      <c r="E437" s="129">
        <v>4080288.32</v>
      </c>
      <c r="F437" s="130"/>
      <c r="G437" s="131">
        <f>E437+F437</f>
        <v>4080288.32</v>
      </c>
      <c r="H437" s="115" t="s">
        <v>485</v>
      </c>
      <c r="I437" s="115"/>
      <c r="J437" s="115"/>
      <c r="K437" s="94"/>
      <c r="L437" s="132"/>
      <c r="M437" s="108"/>
    </row>
    <row r="438" spans="1:254" s="126" customFormat="1" ht="60.75" x14ac:dyDescent="0.25">
      <c r="A438" s="127"/>
      <c r="B438" s="204" t="s">
        <v>517</v>
      </c>
      <c r="C438" s="128"/>
      <c r="D438" s="128" t="s">
        <v>516</v>
      </c>
      <c r="E438" s="129">
        <v>11664000</v>
      </c>
      <c r="F438" s="130"/>
      <c r="G438" s="131">
        <f>E438+F438</f>
        <v>11664000</v>
      </c>
      <c r="H438" s="203" t="s">
        <v>484</v>
      </c>
      <c r="I438" s="115"/>
      <c r="J438" s="115"/>
      <c r="K438" s="94"/>
      <c r="L438" s="132"/>
      <c r="M438" s="108"/>
    </row>
    <row r="439" spans="1:254" s="126" customFormat="1" ht="47.25" customHeight="1" thickBot="1" x14ac:dyDescent="0.3">
      <c r="A439" s="135"/>
      <c r="B439" s="148" t="s">
        <v>450</v>
      </c>
      <c r="C439" s="136"/>
      <c r="D439" s="136"/>
      <c r="E439" s="137">
        <f>SUM(E436:E438)</f>
        <v>16582761.83</v>
      </c>
      <c r="F439" s="138"/>
      <c r="G439" s="139">
        <f>E439+F439</f>
        <v>16582761.83</v>
      </c>
      <c r="H439" s="140" t="s">
        <v>486</v>
      </c>
      <c r="I439" s="140"/>
      <c r="J439" s="140"/>
      <c r="K439" s="141"/>
      <c r="L439" s="142"/>
      <c r="M439" s="108"/>
    </row>
    <row r="440" spans="1:254" s="126" customFormat="1" ht="47.25" customHeight="1" thickTop="1" x14ac:dyDescent="0.25">
      <c r="A440" s="121"/>
      <c r="B440" s="143" t="s">
        <v>8</v>
      </c>
      <c r="C440" s="144"/>
      <c r="D440" s="144"/>
      <c r="E440" s="144"/>
      <c r="F440" s="122"/>
      <c r="G440" s="145"/>
      <c r="H440" s="146"/>
      <c r="I440" s="123"/>
      <c r="J440" s="123"/>
      <c r="K440" s="124"/>
      <c r="L440" s="125"/>
      <c r="M440" s="108"/>
    </row>
    <row r="441" spans="1:254" s="126" customFormat="1" ht="47.25" customHeight="1" x14ac:dyDescent="0.25">
      <c r="A441" s="127"/>
      <c r="B441" s="128" t="s">
        <v>451</v>
      </c>
      <c r="C441" s="128"/>
      <c r="D441" s="128" t="s">
        <v>468</v>
      </c>
      <c r="E441" s="130">
        <v>560000</v>
      </c>
      <c r="F441" s="130"/>
      <c r="G441" s="134">
        <f t="shared" ref="G441:G450" si="3">E441+F441</f>
        <v>560000</v>
      </c>
      <c r="H441" s="147"/>
      <c r="I441" s="115"/>
      <c r="J441" s="115"/>
      <c r="K441" s="94"/>
      <c r="L441" s="132"/>
      <c r="M441" s="108"/>
    </row>
    <row r="442" spans="1:254" s="126" customFormat="1" ht="47.25" customHeight="1" x14ac:dyDescent="0.25">
      <c r="A442" s="127"/>
      <c r="B442" s="128" t="s">
        <v>452</v>
      </c>
      <c r="C442" s="128"/>
      <c r="D442" s="128" t="s">
        <v>470</v>
      </c>
      <c r="E442" s="130">
        <v>1000000</v>
      </c>
      <c r="F442" s="130"/>
      <c r="G442" s="134">
        <f t="shared" si="3"/>
        <v>1000000</v>
      </c>
      <c r="H442" s="147"/>
      <c r="I442" s="115"/>
      <c r="J442" s="115"/>
      <c r="K442" s="94"/>
      <c r="L442" s="132"/>
      <c r="M442" s="108"/>
    </row>
    <row r="443" spans="1:254" s="126" customFormat="1" ht="47.25" x14ac:dyDescent="0.25">
      <c r="A443" s="127"/>
      <c r="B443" s="128" t="s">
        <v>453</v>
      </c>
      <c r="C443" s="128"/>
      <c r="D443" s="128" t="s">
        <v>469</v>
      </c>
      <c r="E443" s="130">
        <v>560000</v>
      </c>
      <c r="F443" s="130"/>
      <c r="G443" s="134">
        <f t="shared" si="3"/>
        <v>560000</v>
      </c>
      <c r="H443" s="147"/>
      <c r="I443" s="115"/>
      <c r="J443" s="115"/>
      <c r="K443" s="94"/>
      <c r="L443" s="132"/>
      <c r="M443" s="108"/>
    </row>
    <row r="444" spans="1:254" s="126" customFormat="1" ht="47.25" customHeight="1" x14ac:dyDescent="0.25">
      <c r="A444" s="127"/>
      <c r="B444" s="128" t="s">
        <v>453</v>
      </c>
      <c r="C444" s="128"/>
      <c r="D444" s="128" t="s">
        <v>454</v>
      </c>
      <c r="E444" s="130">
        <v>500000</v>
      </c>
      <c r="F444" s="130"/>
      <c r="G444" s="134">
        <f t="shared" si="3"/>
        <v>500000</v>
      </c>
      <c r="H444" s="147"/>
      <c r="I444" s="115"/>
      <c r="J444" s="115"/>
      <c r="K444" s="94"/>
      <c r="L444" s="132"/>
      <c r="M444" s="108"/>
    </row>
    <row r="445" spans="1:254" s="126" customFormat="1" ht="47.25" customHeight="1" thickBot="1" x14ac:dyDescent="0.3">
      <c r="A445" s="135"/>
      <c r="B445" s="148" t="s">
        <v>455</v>
      </c>
      <c r="C445" s="136"/>
      <c r="D445" s="136"/>
      <c r="E445" s="149">
        <f>SUM(E441:E444)</f>
        <v>2620000</v>
      </c>
      <c r="F445" s="138"/>
      <c r="G445" s="149">
        <f t="shared" si="3"/>
        <v>2620000</v>
      </c>
      <c r="H445" s="150" t="s">
        <v>482</v>
      </c>
      <c r="I445" s="140"/>
      <c r="J445" s="140"/>
      <c r="K445" s="141"/>
      <c r="L445" s="142"/>
      <c r="M445" s="108"/>
    </row>
    <row r="446" spans="1:254" s="126" customFormat="1" ht="47.25" customHeight="1" thickTop="1" x14ac:dyDescent="0.25">
      <c r="A446" s="121"/>
      <c r="B446" s="143" t="s">
        <v>456</v>
      </c>
      <c r="C446" s="144"/>
      <c r="D446" s="144"/>
      <c r="E446" s="144"/>
      <c r="F446" s="122"/>
      <c r="G446" s="145"/>
      <c r="H446" s="146"/>
      <c r="I446" s="123"/>
      <c r="J446" s="123"/>
      <c r="K446" s="124"/>
      <c r="L446" s="125"/>
      <c r="M446" s="108"/>
    </row>
    <row r="447" spans="1:254" s="126" customFormat="1" ht="47.25" customHeight="1" x14ac:dyDescent="0.25">
      <c r="A447" s="127"/>
      <c r="B447" s="128" t="s">
        <v>457</v>
      </c>
      <c r="C447" s="128" t="s">
        <v>458</v>
      </c>
      <c r="D447" s="128" t="s">
        <v>471</v>
      </c>
      <c r="E447" s="133">
        <v>94250</v>
      </c>
      <c r="F447" s="130"/>
      <c r="G447" s="134">
        <f t="shared" si="3"/>
        <v>94250</v>
      </c>
      <c r="H447" s="115" t="s">
        <v>481</v>
      </c>
      <c r="I447" s="115"/>
      <c r="J447" s="115"/>
      <c r="K447" s="94"/>
      <c r="L447" s="132"/>
      <c r="M447" s="108"/>
    </row>
    <row r="448" spans="1:254" s="126" customFormat="1" ht="47.25" customHeight="1" x14ac:dyDescent="0.25">
      <c r="A448" s="151"/>
      <c r="B448" s="152"/>
      <c r="C448" s="128" t="s">
        <v>458</v>
      </c>
      <c r="D448" s="128" t="s">
        <v>472</v>
      </c>
      <c r="E448" s="133">
        <v>105910</v>
      </c>
      <c r="F448" s="153"/>
      <c r="G448" s="134">
        <f t="shared" si="3"/>
        <v>105910</v>
      </c>
      <c r="H448" s="115" t="s">
        <v>481</v>
      </c>
      <c r="I448" s="119"/>
      <c r="J448" s="119"/>
      <c r="K448" s="120"/>
      <c r="L448" s="154"/>
      <c r="M448" s="108"/>
    </row>
    <row r="449" spans="1:13" s="126" customFormat="1" ht="47.25" customHeight="1" thickBot="1" x14ac:dyDescent="0.3">
      <c r="A449" s="135"/>
      <c r="B449" s="148" t="s">
        <v>459</v>
      </c>
      <c r="C449" s="136"/>
      <c r="D449" s="136"/>
      <c r="E449" s="149">
        <f>SUM(E447:E448)</f>
        <v>200160</v>
      </c>
      <c r="F449" s="138"/>
      <c r="G449" s="149">
        <f t="shared" si="3"/>
        <v>200160</v>
      </c>
      <c r="H449" s="155"/>
      <c r="I449" s="140"/>
      <c r="J449" s="140"/>
      <c r="K449" s="141"/>
      <c r="L449" s="142"/>
      <c r="M449" s="108"/>
    </row>
    <row r="450" spans="1:13" s="102" customFormat="1" ht="37.35" customHeight="1" thickTop="1" x14ac:dyDescent="0.25">
      <c r="A450" s="156"/>
      <c r="B450" s="157" t="s">
        <v>460</v>
      </c>
      <c r="C450" s="158"/>
      <c r="D450" s="158"/>
      <c r="E450" s="159">
        <f>E439+E445+E449</f>
        <v>19402921.829999998</v>
      </c>
      <c r="F450" s="159"/>
      <c r="G450" s="159">
        <f t="shared" si="3"/>
        <v>19402921.829999998</v>
      </c>
      <c r="H450" s="160"/>
      <c r="I450" s="161"/>
      <c r="J450" s="160"/>
      <c r="K450" s="160"/>
      <c r="L450" s="160"/>
      <c r="M450" s="112"/>
    </row>
    <row r="451" spans="1:13" s="102" customFormat="1" ht="37.35" customHeight="1" x14ac:dyDescent="0.25">
      <c r="A451" s="113"/>
      <c r="B451" s="162"/>
      <c r="C451" s="163"/>
      <c r="D451" s="163"/>
      <c r="E451" s="164"/>
      <c r="F451" s="164"/>
      <c r="G451" s="164"/>
      <c r="H451" s="164"/>
      <c r="I451" s="165"/>
      <c r="J451" s="164"/>
      <c r="K451" s="164"/>
      <c r="L451" s="164"/>
      <c r="M451" s="112"/>
    </row>
    <row r="452" spans="1:13" s="111" customFormat="1" ht="90.75" customHeight="1" thickBot="1" x14ac:dyDescent="0.3">
      <c r="A452" s="116"/>
      <c r="B452" s="95" t="s">
        <v>461</v>
      </c>
      <c r="C452" s="117"/>
      <c r="D452" s="117"/>
      <c r="E452" s="118"/>
      <c r="F452" s="118"/>
      <c r="G452" s="118"/>
      <c r="H452" s="117"/>
      <c r="I452" s="119"/>
      <c r="J452" s="119"/>
      <c r="K452" s="120"/>
      <c r="L452" s="120"/>
      <c r="M452" s="108"/>
    </row>
    <row r="453" spans="1:13" s="111" customFormat="1" ht="63.75" thickTop="1" x14ac:dyDescent="0.25">
      <c r="A453" s="166"/>
      <c r="B453" s="186" t="s">
        <v>477</v>
      </c>
      <c r="C453" s="167"/>
      <c r="D453" s="187" t="s">
        <v>487</v>
      </c>
      <c r="E453" s="188">
        <v>1250000</v>
      </c>
      <c r="F453" s="189"/>
      <c r="G453" s="190">
        <f>E453</f>
        <v>1250000</v>
      </c>
      <c r="H453" s="187"/>
      <c r="I453" s="123"/>
      <c r="J453" s="123"/>
      <c r="K453" s="124"/>
      <c r="L453" s="125"/>
    </row>
    <row r="454" spans="1:13" s="111" customFormat="1" ht="78.75" x14ac:dyDescent="0.25">
      <c r="A454" s="191"/>
      <c r="B454" s="168" t="s">
        <v>477</v>
      </c>
      <c r="C454" s="114"/>
      <c r="D454" s="192" t="s">
        <v>488</v>
      </c>
      <c r="E454" s="193">
        <v>2500000</v>
      </c>
      <c r="F454" s="194"/>
      <c r="G454" s="195">
        <f t="shared" ref="G454:G457" si="4">E454</f>
        <v>2500000</v>
      </c>
      <c r="H454" s="192" t="s">
        <v>478</v>
      </c>
      <c r="I454" s="115"/>
      <c r="J454" s="115"/>
      <c r="K454" s="94"/>
      <c r="L454" s="132"/>
    </row>
    <row r="455" spans="1:13" s="126" customFormat="1" ht="47.25" x14ac:dyDescent="0.25">
      <c r="A455" s="127"/>
      <c r="B455" s="168" t="s">
        <v>477</v>
      </c>
      <c r="C455" s="128"/>
      <c r="D455" s="196" t="s">
        <v>489</v>
      </c>
      <c r="E455" s="193">
        <v>2250000</v>
      </c>
      <c r="F455" s="193"/>
      <c r="G455" s="195">
        <f t="shared" si="4"/>
        <v>2250000</v>
      </c>
      <c r="H455" s="165"/>
      <c r="I455" s="115"/>
      <c r="J455" s="115"/>
      <c r="K455" s="94"/>
      <c r="L455" s="132"/>
    </row>
    <row r="456" spans="1:13" s="126" customFormat="1" ht="47.25" x14ac:dyDescent="0.25">
      <c r="A456" s="127"/>
      <c r="B456" s="168" t="s">
        <v>477</v>
      </c>
      <c r="C456" s="128"/>
      <c r="D456" s="196" t="s">
        <v>479</v>
      </c>
      <c r="E456" s="193">
        <v>450000</v>
      </c>
      <c r="F456" s="193"/>
      <c r="G456" s="195">
        <f t="shared" si="4"/>
        <v>450000</v>
      </c>
      <c r="H456" s="165"/>
      <c r="I456" s="115"/>
      <c r="J456" s="115"/>
      <c r="K456" s="94"/>
      <c r="L456" s="132"/>
    </row>
    <row r="457" spans="1:13" s="126" customFormat="1" ht="48" thickBot="1" x14ac:dyDescent="0.3">
      <c r="A457" s="135"/>
      <c r="B457" s="197" t="s">
        <v>477</v>
      </c>
      <c r="C457" s="198"/>
      <c r="D457" s="199" t="s">
        <v>490</v>
      </c>
      <c r="E457" s="200">
        <v>2450000</v>
      </c>
      <c r="F457" s="200"/>
      <c r="G457" s="201">
        <f t="shared" si="4"/>
        <v>2450000</v>
      </c>
      <c r="H457" s="202" t="s">
        <v>480</v>
      </c>
      <c r="I457" s="140"/>
      <c r="J457" s="140"/>
      <c r="K457" s="141"/>
      <c r="L457" s="142"/>
    </row>
    <row r="458" spans="1:13" s="102" customFormat="1" ht="36.75" customHeight="1" thickTop="1" thickBot="1" x14ac:dyDescent="0.3">
      <c r="A458" s="169"/>
      <c r="B458" s="170" t="s">
        <v>462</v>
      </c>
      <c r="C458" s="171"/>
      <c r="D458" s="171"/>
      <c r="E458" s="172">
        <f>SUM(E453:E457)</f>
        <v>8900000</v>
      </c>
      <c r="F458" s="172">
        <f>SUM(F453:F457)</f>
        <v>0</v>
      </c>
      <c r="G458" s="172">
        <f t="shared" ref="G458" si="5">E458+F458</f>
        <v>8900000</v>
      </c>
      <c r="H458" s="173"/>
      <c r="I458" s="173"/>
      <c r="J458" s="173"/>
      <c r="K458" s="173"/>
      <c r="L458" s="174"/>
    </row>
    <row r="459" spans="1:13" s="102" customFormat="1" ht="33" customHeight="1" thickTop="1" thickBot="1" x14ac:dyDescent="0.3">
      <c r="A459" s="175"/>
      <c r="B459" s="176" t="s">
        <v>463</v>
      </c>
      <c r="C459" s="177"/>
      <c r="D459" s="177"/>
      <c r="E459" s="178">
        <f>E458+E450</f>
        <v>28302921.829999998</v>
      </c>
      <c r="F459" s="178"/>
      <c r="G459" s="178">
        <f t="shared" ref="G459" si="6">E459+F459</f>
        <v>28302921.829999998</v>
      </c>
      <c r="H459" s="179"/>
      <c r="I459" s="179"/>
      <c r="J459" s="179"/>
      <c r="K459" s="179"/>
      <c r="L459" s="180"/>
      <c r="M459" s="108"/>
    </row>
    <row r="460" spans="1:13" s="102" customFormat="1" ht="33" customHeight="1" thickTop="1" x14ac:dyDescent="0.25">
      <c r="A460" s="181"/>
      <c r="B460" s="182" t="s">
        <v>464</v>
      </c>
      <c r="C460" s="183"/>
      <c r="D460" s="183"/>
      <c r="E460" s="184">
        <f>E458+E429</f>
        <v>36322571</v>
      </c>
      <c r="F460" s="184">
        <f>F458+F429</f>
        <v>20463100</v>
      </c>
      <c r="G460" s="184">
        <f>G458+G429</f>
        <v>56785671</v>
      </c>
      <c r="H460" s="184"/>
      <c r="I460" s="184"/>
      <c r="J460" s="184"/>
      <c r="K460" s="184"/>
      <c r="L460" s="184"/>
      <c r="M460" s="108"/>
    </row>
    <row r="461" spans="1:13" s="41" customFormat="1" x14ac:dyDescent="0.25">
      <c r="A461" s="205"/>
      <c r="D461" s="74"/>
      <c r="E461" s="74"/>
      <c r="F461" s="74"/>
      <c r="G461" s="74"/>
      <c r="H461" s="74"/>
      <c r="I461" s="74"/>
      <c r="J461" s="74"/>
      <c r="K461" s="74"/>
      <c r="L461" s="74"/>
    </row>
    <row r="462" spans="1:13" s="41" customFormat="1" x14ac:dyDescent="0.25">
      <c r="A462" s="205"/>
      <c r="D462" s="74"/>
      <c r="E462" s="74"/>
      <c r="F462" s="74"/>
      <c r="G462" s="74"/>
      <c r="H462" s="74"/>
      <c r="I462" s="74"/>
      <c r="J462" s="74"/>
      <c r="K462" s="74"/>
      <c r="L462" s="74"/>
    </row>
    <row r="463" spans="1:13" s="41" customFormat="1" x14ac:dyDescent="0.25">
      <c r="A463" s="205"/>
      <c r="D463" s="74"/>
      <c r="E463" s="74"/>
      <c r="F463" s="74"/>
      <c r="G463" s="74"/>
      <c r="H463" s="74"/>
      <c r="I463" s="74"/>
      <c r="J463" s="74"/>
      <c r="K463" s="74"/>
      <c r="L463" s="74"/>
    </row>
    <row r="464" spans="1:13" s="41" customFormat="1" x14ac:dyDescent="0.25">
      <c r="A464" s="205"/>
      <c r="D464" s="74"/>
      <c r="E464" s="74"/>
      <c r="F464" s="74"/>
      <c r="G464" s="74"/>
      <c r="H464" s="74"/>
      <c r="I464" s="74"/>
      <c r="J464" s="74"/>
      <c r="K464" s="74"/>
      <c r="L464" s="74"/>
    </row>
    <row r="465" spans="1:12" s="41" customFormat="1" x14ac:dyDescent="0.25">
      <c r="A465" s="205"/>
      <c r="D465" s="74"/>
      <c r="E465" s="74"/>
      <c r="F465" s="74"/>
      <c r="G465" s="74"/>
      <c r="H465" s="74"/>
      <c r="I465" s="74"/>
      <c r="J465" s="74"/>
      <c r="K465" s="74"/>
      <c r="L465" s="74"/>
    </row>
    <row r="466" spans="1:12" s="41" customFormat="1" x14ac:dyDescent="0.25">
      <c r="A466" s="205"/>
      <c r="D466" s="74"/>
      <c r="E466" s="74"/>
      <c r="F466" s="74"/>
      <c r="G466" s="74"/>
      <c r="H466" s="74"/>
      <c r="I466" s="74"/>
      <c r="J466" s="74"/>
      <c r="K466" s="74"/>
      <c r="L466" s="74"/>
    </row>
    <row r="467" spans="1:12" s="41" customFormat="1" x14ac:dyDescent="0.25">
      <c r="A467" s="205"/>
      <c r="D467" s="74"/>
      <c r="E467" s="74"/>
      <c r="F467" s="74"/>
      <c r="G467" s="74"/>
      <c r="H467" s="74"/>
      <c r="I467" s="74"/>
      <c r="J467" s="74"/>
      <c r="K467" s="74"/>
      <c r="L467" s="74"/>
    </row>
    <row r="468" spans="1:12" s="41" customFormat="1" x14ac:dyDescent="0.25">
      <c r="A468" s="205"/>
      <c r="D468" s="74"/>
      <c r="E468" s="74"/>
      <c r="F468" s="74"/>
      <c r="G468" s="74"/>
      <c r="H468" s="74"/>
      <c r="I468" s="74"/>
      <c r="J468" s="74"/>
      <c r="K468" s="74"/>
      <c r="L468" s="74"/>
    </row>
    <row r="469" spans="1:12" s="41" customFormat="1" x14ac:dyDescent="0.25">
      <c r="A469" s="205"/>
      <c r="D469" s="74"/>
      <c r="E469" s="74"/>
      <c r="F469" s="74"/>
      <c r="G469" s="74"/>
      <c r="H469" s="74"/>
      <c r="I469" s="74"/>
      <c r="J469" s="74"/>
      <c r="K469" s="74"/>
      <c r="L469" s="74"/>
    </row>
    <row r="470" spans="1:12" s="41" customFormat="1" x14ac:dyDescent="0.25">
      <c r="A470" s="205"/>
      <c r="D470" s="74"/>
      <c r="E470" s="74"/>
      <c r="F470" s="74"/>
      <c r="G470" s="74"/>
      <c r="H470" s="74"/>
      <c r="I470" s="74"/>
      <c r="J470" s="74"/>
      <c r="K470" s="74"/>
      <c r="L470" s="74"/>
    </row>
    <row r="471" spans="1:12" s="41" customFormat="1" x14ac:dyDescent="0.25">
      <c r="A471" s="205"/>
      <c r="D471" s="74"/>
      <c r="E471" s="74"/>
      <c r="F471" s="74"/>
      <c r="G471" s="74"/>
      <c r="H471" s="74"/>
      <c r="I471" s="74"/>
      <c r="J471" s="74"/>
      <c r="K471" s="74"/>
      <c r="L471" s="74"/>
    </row>
    <row r="472" spans="1:12" s="41" customFormat="1" x14ac:dyDescent="0.25">
      <c r="A472" s="205"/>
      <c r="D472" s="74"/>
      <c r="E472" s="74"/>
      <c r="F472" s="74"/>
      <c r="G472" s="74"/>
      <c r="H472" s="74"/>
      <c r="I472" s="74"/>
      <c r="J472" s="74"/>
      <c r="K472" s="74"/>
      <c r="L472" s="74"/>
    </row>
    <row r="473" spans="1:12" s="41" customFormat="1" x14ac:dyDescent="0.25">
      <c r="A473" s="205"/>
      <c r="D473" s="74"/>
      <c r="E473" s="74"/>
      <c r="F473" s="74"/>
      <c r="G473" s="74"/>
      <c r="H473" s="74"/>
      <c r="I473" s="74"/>
      <c r="J473" s="74"/>
      <c r="K473" s="74"/>
      <c r="L473" s="74"/>
    </row>
    <row r="474" spans="1:12" s="41" customFormat="1" x14ac:dyDescent="0.25">
      <c r="A474" s="205"/>
      <c r="D474" s="74"/>
      <c r="E474" s="74"/>
      <c r="F474" s="74"/>
      <c r="G474" s="74"/>
      <c r="H474" s="74"/>
      <c r="I474" s="74"/>
      <c r="J474" s="74"/>
      <c r="K474" s="74"/>
      <c r="L474" s="74"/>
    </row>
    <row r="475" spans="1:12" s="41" customFormat="1" x14ac:dyDescent="0.25">
      <c r="A475" s="205"/>
      <c r="D475" s="74"/>
      <c r="E475" s="74"/>
      <c r="F475" s="74"/>
      <c r="G475" s="74"/>
      <c r="H475" s="74"/>
      <c r="I475" s="74"/>
      <c r="J475" s="74"/>
      <c r="K475" s="74"/>
      <c r="L475" s="74"/>
    </row>
    <row r="476" spans="1:12" s="41" customFormat="1" x14ac:dyDescent="0.25">
      <c r="A476" s="205"/>
      <c r="D476" s="74"/>
      <c r="E476" s="74"/>
      <c r="F476" s="74"/>
      <c r="G476" s="74"/>
      <c r="H476" s="74"/>
      <c r="I476" s="74"/>
      <c r="J476" s="74"/>
      <c r="K476" s="74"/>
      <c r="L476" s="74"/>
    </row>
    <row r="477" spans="1:12" s="41" customFormat="1" x14ac:dyDescent="0.25">
      <c r="A477" s="205"/>
      <c r="D477" s="74"/>
      <c r="E477" s="74"/>
      <c r="F477" s="74"/>
      <c r="G477" s="74"/>
      <c r="H477" s="74"/>
      <c r="I477" s="74"/>
      <c r="J477" s="74"/>
      <c r="K477" s="74"/>
      <c r="L477" s="74"/>
    </row>
    <row r="478" spans="1:12" s="41" customFormat="1" x14ac:dyDescent="0.25">
      <c r="A478" s="205"/>
      <c r="D478" s="74"/>
      <c r="E478" s="74"/>
      <c r="F478" s="74"/>
      <c r="G478" s="74"/>
      <c r="H478" s="74"/>
      <c r="I478" s="74"/>
      <c r="J478" s="74"/>
      <c r="K478" s="74"/>
      <c r="L478" s="74"/>
    </row>
    <row r="479" spans="1:12" s="41" customFormat="1" x14ac:dyDescent="0.25">
      <c r="A479" s="205"/>
      <c r="D479" s="74"/>
      <c r="E479" s="74"/>
      <c r="F479" s="74"/>
      <c r="G479" s="74"/>
      <c r="H479" s="74"/>
      <c r="I479" s="74"/>
      <c r="J479" s="74"/>
      <c r="K479" s="74"/>
      <c r="L479" s="74"/>
    </row>
    <row r="480" spans="1:12" s="41" customFormat="1" x14ac:dyDescent="0.25">
      <c r="A480" s="205"/>
      <c r="D480" s="74"/>
      <c r="E480" s="74"/>
      <c r="F480" s="74"/>
      <c r="G480" s="74"/>
      <c r="H480" s="74"/>
      <c r="I480" s="74"/>
      <c r="J480" s="74"/>
      <c r="K480" s="74"/>
      <c r="L480" s="74"/>
    </row>
    <row r="481" spans="1:12" s="41" customFormat="1" x14ac:dyDescent="0.25">
      <c r="A481" s="205"/>
      <c r="D481" s="74"/>
      <c r="E481" s="74"/>
      <c r="F481" s="74"/>
      <c r="G481" s="74"/>
      <c r="H481" s="74"/>
      <c r="I481" s="74"/>
      <c r="J481" s="74"/>
      <c r="K481" s="74"/>
      <c r="L481" s="74"/>
    </row>
    <row r="482" spans="1:12" s="41" customFormat="1" x14ac:dyDescent="0.25">
      <c r="A482" s="205"/>
      <c r="D482" s="74"/>
      <c r="E482" s="74"/>
      <c r="F482" s="74"/>
      <c r="G482" s="74"/>
      <c r="H482" s="74"/>
      <c r="I482" s="74"/>
      <c r="J482" s="74"/>
      <c r="K482" s="74"/>
      <c r="L482" s="74"/>
    </row>
    <row r="483" spans="1:12" s="41" customFormat="1" x14ac:dyDescent="0.25">
      <c r="A483" s="205"/>
      <c r="D483" s="74"/>
      <c r="E483" s="74"/>
      <c r="F483" s="74"/>
      <c r="G483" s="74"/>
      <c r="H483" s="74"/>
      <c r="I483" s="74"/>
      <c r="J483" s="74"/>
      <c r="K483" s="74"/>
      <c r="L483" s="74"/>
    </row>
    <row r="484" spans="1:12" s="41" customFormat="1" x14ac:dyDescent="0.25">
      <c r="A484" s="205"/>
      <c r="D484" s="74"/>
      <c r="E484" s="74"/>
      <c r="F484" s="74"/>
      <c r="G484" s="74"/>
      <c r="H484" s="74"/>
      <c r="I484" s="74"/>
      <c r="J484" s="74"/>
      <c r="K484" s="74"/>
      <c r="L484" s="74"/>
    </row>
    <row r="485" spans="1:12" s="41" customFormat="1" x14ac:dyDescent="0.25">
      <c r="A485" s="205"/>
      <c r="D485" s="74"/>
      <c r="E485" s="74"/>
      <c r="F485" s="74"/>
      <c r="G485" s="74"/>
      <c r="H485" s="74"/>
      <c r="I485" s="74"/>
      <c r="J485" s="74"/>
      <c r="K485" s="74"/>
      <c r="L485" s="74"/>
    </row>
    <row r="486" spans="1:12" s="41" customFormat="1" x14ac:dyDescent="0.25">
      <c r="A486" s="205"/>
      <c r="D486" s="74"/>
      <c r="E486" s="74"/>
      <c r="F486" s="74"/>
      <c r="G486" s="74"/>
      <c r="H486" s="74"/>
      <c r="I486" s="74"/>
      <c r="J486" s="74"/>
      <c r="K486" s="74"/>
      <c r="L486" s="74"/>
    </row>
    <row r="487" spans="1:12" s="41" customFormat="1" x14ac:dyDescent="0.25">
      <c r="A487" s="205"/>
      <c r="D487" s="74"/>
      <c r="E487" s="74"/>
      <c r="F487" s="74"/>
      <c r="G487" s="74"/>
      <c r="H487" s="74"/>
      <c r="I487" s="74"/>
      <c r="J487" s="74"/>
      <c r="K487" s="74"/>
      <c r="L487" s="74"/>
    </row>
    <row r="488" spans="1:12" s="41" customFormat="1" x14ac:dyDescent="0.25">
      <c r="A488" s="205"/>
      <c r="D488" s="74"/>
      <c r="E488" s="74"/>
      <c r="F488" s="74"/>
      <c r="G488" s="74"/>
      <c r="H488" s="74"/>
      <c r="I488" s="74"/>
      <c r="J488" s="74"/>
      <c r="K488" s="74"/>
      <c r="L488" s="74"/>
    </row>
    <row r="489" spans="1:12" s="41" customFormat="1" x14ac:dyDescent="0.25">
      <c r="A489" s="205"/>
      <c r="D489" s="74"/>
      <c r="E489" s="74"/>
      <c r="F489" s="74"/>
      <c r="G489" s="74"/>
      <c r="H489" s="74"/>
      <c r="I489" s="74"/>
      <c r="J489" s="74"/>
      <c r="K489" s="74"/>
      <c r="L489" s="74"/>
    </row>
    <row r="490" spans="1:12" s="41" customFormat="1" x14ac:dyDescent="0.25">
      <c r="A490" s="205"/>
      <c r="D490" s="74"/>
      <c r="E490" s="74"/>
      <c r="F490" s="74"/>
      <c r="G490" s="74"/>
      <c r="H490" s="74"/>
      <c r="I490" s="74"/>
      <c r="J490" s="74"/>
      <c r="K490" s="74"/>
      <c r="L490" s="74"/>
    </row>
    <row r="491" spans="1:12" s="41" customFormat="1" x14ac:dyDescent="0.25">
      <c r="A491" s="205"/>
      <c r="D491" s="74"/>
      <c r="E491" s="74"/>
      <c r="F491" s="74"/>
      <c r="G491" s="74"/>
      <c r="H491" s="74"/>
      <c r="I491" s="74"/>
      <c r="J491" s="74"/>
      <c r="K491" s="74"/>
      <c r="L491" s="74"/>
    </row>
    <row r="492" spans="1:12" s="41" customFormat="1" x14ac:dyDescent="0.25">
      <c r="A492" s="205"/>
      <c r="D492" s="74"/>
      <c r="E492" s="74"/>
      <c r="F492" s="74"/>
      <c r="G492" s="74"/>
      <c r="H492" s="74"/>
      <c r="I492" s="74"/>
      <c r="J492" s="74"/>
      <c r="K492" s="74"/>
      <c r="L492" s="74"/>
    </row>
    <row r="493" spans="1:12" s="41" customFormat="1" x14ac:dyDescent="0.25">
      <c r="A493" s="205"/>
      <c r="D493" s="74"/>
      <c r="E493" s="74"/>
      <c r="F493" s="74"/>
      <c r="G493" s="74"/>
      <c r="H493" s="74"/>
      <c r="I493" s="74"/>
      <c r="J493" s="74"/>
      <c r="K493" s="74"/>
      <c r="L493" s="74"/>
    </row>
    <row r="494" spans="1:12" s="41" customFormat="1" x14ac:dyDescent="0.25">
      <c r="A494" s="205"/>
      <c r="D494" s="74"/>
      <c r="E494" s="74"/>
      <c r="F494" s="74"/>
      <c r="G494" s="74"/>
      <c r="H494" s="74"/>
      <c r="I494" s="74"/>
      <c r="J494" s="74"/>
      <c r="K494" s="74"/>
      <c r="L494" s="74"/>
    </row>
    <row r="495" spans="1:12" s="41" customFormat="1" x14ac:dyDescent="0.25">
      <c r="A495" s="205"/>
      <c r="D495" s="74"/>
      <c r="E495" s="74"/>
      <c r="F495" s="74"/>
      <c r="G495" s="74"/>
      <c r="H495" s="74"/>
      <c r="I495" s="74"/>
      <c r="J495" s="74"/>
      <c r="K495" s="74"/>
      <c r="L495" s="74"/>
    </row>
    <row r="496" spans="1:12" s="41" customFormat="1" x14ac:dyDescent="0.25">
      <c r="A496" s="205"/>
      <c r="D496" s="74"/>
      <c r="E496" s="74"/>
      <c r="F496" s="74"/>
      <c r="G496" s="74"/>
      <c r="H496" s="74"/>
      <c r="I496" s="74"/>
      <c r="J496" s="74"/>
      <c r="K496" s="74"/>
      <c r="L496" s="74"/>
    </row>
    <row r="497" spans="1:12" s="41" customFormat="1" x14ac:dyDescent="0.25">
      <c r="A497" s="205"/>
      <c r="D497" s="74"/>
      <c r="E497" s="74"/>
      <c r="F497" s="74"/>
      <c r="G497" s="74"/>
      <c r="H497" s="74"/>
      <c r="I497" s="74"/>
      <c r="J497" s="74"/>
      <c r="K497" s="74"/>
      <c r="L497" s="74"/>
    </row>
    <row r="498" spans="1:12" s="41" customFormat="1" x14ac:dyDescent="0.25">
      <c r="A498" s="205"/>
      <c r="D498" s="74"/>
      <c r="E498" s="74"/>
      <c r="F498" s="74"/>
      <c r="G498" s="74"/>
      <c r="H498" s="74"/>
      <c r="I498" s="74"/>
      <c r="J498" s="74"/>
      <c r="K498" s="74"/>
      <c r="L498" s="74"/>
    </row>
    <row r="499" spans="1:12" s="41" customFormat="1" x14ac:dyDescent="0.25">
      <c r="A499" s="205"/>
      <c r="D499" s="74"/>
      <c r="E499" s="74"/>
      <c r="F499" s="74"/>
      <c r="G499" s="74"/>
      <c r="H499" s="74"/>
      <c r="I499" s="74"/>
      <c r="J499" s="74"/>
      <c r="K499" s="74"/>
      <c r="L499" s="74"/>
    </row>
    <row r="500" spans="1:12" s="41" customFormat="1" x14ac:dyDescent="0.25">
      <c r="A500" s="205"/>
      <c r="D500" s="74"/>
      <c r="E500" s="74"/>
      <c r="F500" s="74"/>
      <c r="G500" s="74"/>
      <c r="H500" s="74"/>
      <c r="I500" s="74"/>
      <c r="J500" s="74"/>
      <c r="K500" s="74"/>
      <c r="L500" s="74"/>
    </row>
    <row r="501" spans="1:12" s="41" customFormat="1" x14ac:dyDescent="0.25">
      <c r="A501" s="205"/>
      <c r="D501" s="74"/>
      <c r="E501" s="74"/>
      <c r="F501" s="74"/>
      <c r="G501" s="74"/>
      <c r="H501" s="74"/>
      <c r="I501" s="74"/>
      <c r="J501" s="74"/>
      <c r="K501" s="74"/>
      <c r="L501" s="74"/>
    </row>
    <row r="502" spans="1:12" s="41" customFormat="1" x14ac:dyDescent="0.25">
      <c r="A502" s="205"/>
      <c r="D502" s="74"/>
      <c r="E502" s="74"/>
      <c r="F502" s="74"/>
      <c r="G502" s="74"/>
      <c r="H502" s="74"/>
      <c r="I502" s="74"/>
      <c r="J502" s="74"/>
      <c r="K502" s="74"/>
      <c r="L502" s="74"/>
    </row>
    <row r="503" spans="1:12" s="41" customFormat="1" x14ac:dyDescent="0.25">
      <c r="A503" s="205"/>
      <c r="D503" s="74"/>
      <c r="E503" s="74"/>
      <c r="F503" s="74"/>
      <c r="G503" s="74"/>
      <c r="H503" s="74"/>
      <c r="I503" s="74"/>
      <c r="J503" s="74"/>
      <c r="K503" s="74"/>
      <c r="L503" s="74"/>
    </row>
    <row r="504" spans="1:12" s="41" customFormat="1" x14ac:dyDescent="0.25">
      <c r="A504" s="205"/>
      <c r="D504" s="74"/>
      <c r="E504" s="74"/>
      <c r="F504" s="74"/>
      <c r="G504" s="74"/>
      <c r="H504" s="74"/>
      <c r="I504" s="74"/>
      <c r="J504" s="74"/>
      <c r="K504" s="74"/>
      <c r="L504" s="74"/>
    </row>
    <row r="505" spans="1:12" s="41" customFormat="1" x14ac:dyDescent="0.25">
      <c r="A505" s="205"/>
      <c r="D505" s="74"/>
      <c r="E505" s="74"/>
      <c r="F505" s="74"/>
      <c r="G505" s="74"/>
      <c r="H505" s="74"/>
      <c r="I505" s="74"/>
      <c r="J505" s="74"/>
      <c r="K505" s="74"/>
      <c r="L505" s="74"/>
    </row>
    <row r="506" spans="1:12" s="41" customFormat="1" x14ac:dyDescent="0.25">
      <c r="A506" s="205"/>
      <c r="D506" s="74"/>
      <c r="E506" s="74"/>
      <c r="F506" s="74"/>
      <c r="G506" s="74"/>
      <c r="H506" s="74"/>
      <c r="I506" s="74"/>
      <c r="J506" s="74"/>
      <c r="K506" s="74"/>
      <c r="L506" s="74"/>
    </row>
    <row r="507" spans="1:12" s="41" customFormat="1" x14ac:dyDescent="0.25">
      <c r="A507" s="205"/>
      <c r="D507" s="74"/>
      <c r="E507" s="74"/>
      <c r="F507" s="74"/>
      <c r="G507" s="74"/>
      <c r="H507" s="74"/>
      <c r="I507" s="74"/>
      <c r="J507" s="74"/>
      <c r="K507" s="74"/>
      <c r="L507" s="74"/>
    </row>
    <row r="508" spans="1:12" s="41" customFormat="1" x14ac:dyDescent="0.25">
      <c r="A508" s="205"/>
      <c r="D508" s="74"/>
      <c r="E508" s="74"/>
      <c r="F508" s="74"/>
      <c r="G508" s="74"/>
      <c r="H508" s="74"/>
      <c r="I508" s="74"/>
      <c r="J508" s="74"/>
      <c r="K508" s="74"/>
      <c r="L508" s="74"/>
    </row>
    <row r="509" spans="1:12" s="41" customFormat="1" x14ac:dyDescent="0.25">
      <c r="A509" s="205"/>
      <c r="D509" s="74"/>
      <c r="E509" s="74"/>
      <c r="F509" s="74"/>
      <c r="G509" s="74"/>
      <c r="H509" s="74"/>
      <c r="I509" s="74"/>
      <c r="J509" s="74"/>
      <c r="K509" s="74"/>
      <c r="L509" s="74"/>
    </row>
    <row r="510" spans="1:12" s="41" customFormat="1" x14ac:dyDescent="0.25">
      <c r="A510" s="205"/>
      <c r="D510" s="74"/>
      <c r="E510" s="74"/>
      <c r="F510" s="74"/>
      <c r="G510" s="74"/>
      <c r="H510" s="74"/>
      <c r="I510" s="74"/>
      <c r="J510" s="74"/>
      <c r="K510" s="74"/>
      <c r="L510" s="74"/>
    </row>
    <row r="511" spans="1:12" s="41" customFormat="1" x14ac:dyDescent="0.25">
      <c r="A511" s="205"/>
      <c r="D511" s="74"/>
      <c r="E511" s="74"/>
      <c r="F511" s="74"/>
      <c r="G511" s="74"/>
      <c r="H511" s="74"/>
      <c r="I511" s="74"/>
      <c r="J511" s="74"/>
      <c r="K511" s="74"/>
      <c r="L511" s="74"/>
    </row>
    <row r="512" spans="1:12" s="41" customFormat="1" x14ac:dyDescent="0.25">
      <c r="A512" s="205"/>
      <c r="D512" s="74"/>
      <c r="E512" s="74"/>
      <c r="F512" s="74"/>
      <c r="G512" s="74"/>
      <c r="H512" s="74"/>
      <c r="I512" s="74"/>
      <c r="J512" s="74"/>
      <c r="K512" s="74"/>
      <c r="L512" s="74"/>
    </row>
    <row r="513" spans="1:16" s="41" customFormat="1" x14ac:dyDescent="0.25">
      <c r="A513" s="205"/>
      <c r="D513" s="74"/>
      <c r="E513" s="74"/>
      <c r="F513" s="74"/>
      <c r="G513" s="74"/>
      <c r="H513" s="74"/>
      <c r="I513" s="74"/>
      <c r="J513" s="74"/>
      <c r="K513" s="74"/>
      <c r="L513" s="74"/>
    </row>
    <row r="514" spans="1:16" s="41" customFormat="1" x14ac:dyDescent="0.25">
      <c r="A514" s="205"/>
      <c r="D514" s="74"/>
      <c r="E514" s="74"/>
      <c r="F514" s="74"/>
      <c r="G514" s="74"/>
      <c r="H514" s="74"/>
      <c r="I514" s="74"/>
      <c r="J514" s="74"/>
      <c r="K514" s="74"/>
      <c r="L514" s="74"/>
    </row>
    <row r="515" spans="1:16" s="41" customFormat="1" x14ac:dyDescent="0.25">
      <c r="A515" s="205"/>
      <c r="D515" s="74"/>
      <c r="E515" s="74"/>
      <c r="F515" s="74"/>
      <c r="G515" s="74"/>
      <c r="H515" s="74"/>
      <c r="I515" s="74"/>
      <c r="J515" s="74"/>
      <c r="K515" s="74"/>
      <c r="L515" s="74"/>
    </row>
    <row r="516" spans="1:16" s="41" customFormat="1" x14ac:dyDescent="0.25">
      <c r="A516" s="205"/>
      <c r="D516" s="74"/>
      <c r="E516" s="74"/>
      <c r="F516" s="74"/>
      <c r="G516" s="74"/>
      <c r="H516" s="74"/>
      <c r="I516" s="74"/>
      <c r="J516" s="74"/>
      <c r="K516" s="74"/>
      <c r="L516" s="74"/>
    </row>
    <row r="517" spans="1:16" s="41" customFormat="1" x14ac:dyDescent="0.25">
      <c r="A517" s="205"/>
      <c r="D517" s="74"/>
      <c r="E517" s="74"/>
      <c r="F517" s="74"/>
      <c r="G517" s="74"/>
      <c r="H517" s="74"/>
      <c r="I517" s="74"/>
      <c r="J517" s="74"/>
      <c r="K517" s="74"/>
      <c r="L517" s="74"/>
    </row>
    <row r="518" spans="1:16" s="41" customFormat="1" x14ac:dyDescent="0.25">
      <c r="A518" s="205"/>
      <c r="D518" s="74"/>
      <c r="E518" s="74"/>
      <c r="F518" s="74"/>
      <c r="G518" s="74"/>
      <c r="H518" s="74"/>
      <c r="I518" s="74"/>
      <c r="J518" s="74"/>
      <c r="K518" s="74"/>
      <c r="L518" s="74"/>
    </row>
    <row r="519" spans="1:16" s="41" customFormat="1" x14ac:dyDescent="0.25">
      <c r="A519" s="205"/>
      <c r="D519" s="74"/>
      <c r="E519" s="74"/>
      <c r="F519" s="74"/>
      <c r="G519" s="74"/>
      <c r="H519" s="74"/>
      <c r="I519" s="74"/>
      <c r="J519" s="74"/>
      <c r="K519" s="74"/>
      <c r="L519" s="74"/>
    </row>
    <row r="520" spans="1:16" s="41" customFormat="1" x14ac:dyDescent="0.25">
      <c r="A520" s="205"/>
      <c r="D520" s="74"/>
      <c r="E520" s="74"/>
      <c r="F520" s="74"/>
      <c r="G520" s="74"/>
      <c r="H520" s="74"/>
      <c r="I520" s="74"/>
      <c r="J520" s="74"/>
      <c r="K520" s="74"/>
      <c r="L520" s="74"/>
      <c r="M520" s="206"/>
      <c r="N520" s="62"/>
      <c r="O520" s="206"/>
      <c r="P520" s="74"/>
    </row>
    <row r="521" spans="1:16" s="41" customFormat="1" x14ac:dyDescent="0.25">
      <c r="A521" s="205"/>
      <c r="D521" s="74"/>
      <c r="E521" s="74"/>
      <c r="F521" s="74"/>
      <c r="G521" s="74"/>
      <c r="H521" s="74"/>
      <c r="I521" s="74"/>
      <c r="J521" s="74"/>
      <c r="K521" s="74"/>
      <c r="L521" s="74"/>
      <c r="M521" s="206"/>
      <c r="N521" s="62"/>
      <c r="O521" s="206"/>
      <c r="P521" s="74"/>
    </row>
    <row r="522" spans="1:16" s="41" customFormat="1" x14ac:dyDescent="0.25">
      <c r="A522" s="205"/>
      <c r="D522" s="74"/>
      <c r="E522" s="74"/>
      <c r="F522" s="74"/>
      <c r="G522" s="74"/>
      <c r="H522" s="74"/>
      <c r="I522" s="74"/>
      <c r="J522" s="74"/>
      <c r="K522" s="74"/>
      <c r="L522" s="74"/>
      <c r="M522" s="206"/>
      <c r="N522" s="62"/>
      <c r="O522" s="206"/>
      <c r="P522" s="74"/>
    </row>
    <row r="523" spans="1:16" x14ac:dyDescent="0.25">
      <c r="N523" s="209"/>
    </row>
    <row r="524" spans="1:16" x14ac:dyDescent="0.25">
      <c r="N524" s="209"/>
    </row>
    <row r="525" spans="1:16" x14ac:dyDescent="0.25">
      <c r="N525" s="209"/>
    </row>
    <row r="526" spans="1:16" x14ac:dyDescent="0.25">
      <c r="N526" s="209"/>
    </row>
    <row r="527" spans="1:16" x14ac:dyDescent="0.25">
      <c r="N527" s="209"/>
    </row>
    <row r="528" spans="1:16" x14ac:dyDescent="0.25">
      <c r="N528" s="209"/>
    </row>
    <row r="529" spans="1:16" x14ac:dyDescent="0.25">
      <c r="N529" s="209"/>
    </row>
    <row r="530" spans="1:16" ht="15" x14ac:dyDescent="0.25">
      <c r="A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209"/>
      <c r="O530" s="1"/>
      <c r="P530" s="1"/>
    </row>
    <row r="531" spans="1:16" ht="15" x14ac:dyDescent="0.25">
      <c r="A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209"/>
      <c r="O531" s="1"/>
      <c r="P531" s="1"/>
    </row>
    <row r="532" spans="1:16" ht="15" x14ac:dyDescent="0.25">
      <c r="A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209"/>
      <c r="O532" s="1"/>
      <c r="P532" s="1"/>
    </row>
    <row r="533" spans="1:16" ht="15" x14ac:dyDescent="0.25">
      <c r="A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209"/>
      <c r="O533" s="1"/>
      <c r="P533" s="1"/>
    </row>
    <row r="534" spans="1:16" ht="15" x14ac:dyDescent="0.25">
      <c r="A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209"/>
      <c r="O534" s="1"/>
      <c r="P534" s="1"/>
    </row>
    <row r="535" spans="1:16" ht="15" x14ac:dyDescent="0.25">
      <c r="A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209"/>
      <c r="O535" s="1"/>
      <c r="P535" s="1"/>
    </row>
  </sheetData>
  <mergeCells count="58">
    <mergeCell ref="A417:A419"/>
    <mergeCell ref="B241:B300"/>
    <mergeCell ref="A21:L21"/>
    <mergeCell ref="A431:L431"/>
    <mergeCell ref="A432:A433"/>
    <mergeCell ref="B432:B433"/>
    <mergeCell ref="C432:D433"/>
    <mergeCell ref="E432:F432"/>
    <mergeCell ref="G432:G433"/>
    <mergeCell ref="H432:H433"/>
    <mergeCell ref="I432:I433"/>
    <mergeCell ref="J432:J433"/>
    <mergeCell ref="K432:K433"/>
    <mergeCell ref="L432:L433"/>
    <mergeCell ref="A428:D428"/>
    <mergeCell ref="A422:A427"/>
    <mergeCell ref="A45:A52"/>
    <mergeCell ref="A386:A390"/>
    <mergeCell ref="A393:A409"/>
    <mergeCell ref="C301:C306"/>
    <mergeCell ref="B301:B306"/>
    <mergeCell ref="C307:C325"/>
    <mergeCell ref="B307:B325"/>
    <mergeCell ref="C326:C346"/>
    <mergeCell ref="B326:B346"/>
    <mergeCell ref="B348:B367"/>
    <mergeCell ref="A412:A415"/>
    <mergeCell ref="B154:B173"/>
    <mergeCell ref="G22:G23"/>
    <mergeCell ref="P22:P23"/>
    <mergeCell ref="E22:F22"/>
    <mergeCell ref="H22:H23"/>
    <mergeCell ref="I22:I23"/>
    <mergeCell ref="K22:K23"/>
    <mergeCell ref="L22:L23"/>
    <mergeCell ref="J22:J23"/>
    <mergeCell ref="C174:C240"/>
    <mergeCell ref="B59:B107"/>
    <mergeCell ref="C108:C153"/>
    <mergeCell ref="B108:B153"/>
    <mergeCell ref="B174:B240"/>
    <mergeCell ref="C241:C300"/>
    <mergeCell ref="B13:C13"/>
    <mergeCell ref="I12:J12"/>
    <mergeCell ref="A420:D420"/>
    <mergeCell ref="A22:A23"/>
    <mergeCell ref="A410:D410"/>
    <mergeCell ref="A416:D416"/>
    <mergeCell ref="B22:B23"/>
    <mergeCell ref="C22:D23"/>
    <mergeCell ref="B394:B399"/>
    <mergeCell ref="A53:D53"/>
    <mergeCell ref="A391:D391"/>
    <mergeCell ref="C348:C367"/>
    <mergeCell ref="C59:C107"/>
    <mergeCell ref="C368:C382"/>
    <mergeCell ref="B368:B382"/>
    <mergeCell ref="C154:C173"/>
  </mergeCells>
  <pageMargins left="0.70866141732283472" right="0.70866141732283472" top="0.74803149606299213" bottom="0.74803149606299213" header="0.31496062992125984" footer="0.31496062992125984"/>
  <pageSetup paperSize="8" scale="48" fitToHeight="0" orientation="landscape" r:id="rId1"/>
  <headerFooter>
    <oddFooter>&amp;C&amp;F&amp;RΣελίδα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workbookViewId="0">
      <selection activeCell="J23" sqref="J23"/>
    </sheetView>
  </sheetViews>
  <sheetFormatPr defaultRowHeight="14.25" x14ac:dyDescent="0.2"/>
  <cols>
    <col min="1" max="1" width="25.5703125" style="276" bestFit="1" customWidth="1"/>
    <col min="2" max="16384" width="9.140625" style="276"/>
  </cols>
  <sheetData>
    <row r="1" spans="1:12" ht="30" customHeight="1" thickTop="1" thickBot="1" x14ac:dyDescent="0.25">
      <c r="A1" s="274" t="s">
        <v>492</v>
      </c>
      <c r="B1" s="275" t="s">
        <v>493</v>
      </c>
      <c r="C1" s="344" t="s">
        <v>494</v>
      </c>
      <c r="D1" s="344"/>
      <c r="E1" s="344"/>
      <c r="F1" s="344"/>
      <c r="G1" s="344"/>
      <c r="H1" s="344"/>
      <c r="I1" s="344"/>
      <c r="J1" s="344"/>
      <c r="K1" s="344"/>
      <c r="L1" s="345"/>
    </row>
    <row r="2" spans="1:12" ht="30" customHeight="1" thickTop="1" x14ac:dyDescent="0.2">
      <c r="A2" s="277" t="s">
        <v>495</v>
      </c>
      <c r="B2" s="278" t="s">
        <v>496</v>
      </c>
      <c r="C2" s="346" t="s">
        <v>497</v>
      </c>
      <c r="D2" s="346"/>
      <c r="E2" s="346"/>
      <c r="F2" s="346"/>
      <c r="G2" s="346"/>
      <c r="H2" s="346"/>
      <c r="I2" s="346"/>
      <c r="J2" s="346"/>
      <c r="K2" s="346"/>
      <c r="L2" s="347"/>
    </row>
    <row r="3" spans="1:12" ht="30" customHeight="1" x14ac:dyDescent="0.2">
      <c r="A3" s="279" t="s">
        <v>498</v>
      </c>
      <c r="B3" s="280" t="s">
        <v>496</v>
      </c>
      <c r="C3" s="348" t="s">
        <v>499</v>
      </c>
      <c r="D3" s="348"/>
      <c r="E3" s="348"/>
      <c r="F3" s="348"/>
      <c r="G3" s="348"/>
      <c r="H3" s="348"/>
      <c r="I3" s="348"/>
      <c r="J3" s="348"/>
      <c r="K3" s="348"/>
      <c r="L3" s="349"/>
    </row>
    <row r="4" spans="1:12" ht="30" customHeight="1" x14ac:dyDescent="0.2">
      <c r="A4" s="279" t="s">
        <v>500</v>
      </c>
      <c r="B4" s="280" t="s">
        <v>496</v>
      </c>
      <c r="C4" s="348" t="s">
        <v>501</v>
      </c>
      <c r="D4" s="348"/>
      <c r="E4" s="348"/>
      <c r="F4" s="348"/>
      <c r="G4" s="348"/>
      <c r="H4" s="348"/>
      <c r="I4" s="348"/>
      <c r="J4" s="348"/>
      <c r="K4" s="348"/>
      <c r="L4" s="349"/>
    </row>
    <row r="5" spans="1:12" ht="30" customHeight="1" x14ac:dyDescent="0.2">
      <c r="A5" s="279" t="s">
        <v>502</v>
      </c>
      <c r="B5" s="280" t="s">
        <v>496</v>
      </c>
      <c r="C5" s="348" t="s">
        <v>503</v>
      </c>
      <c r="D5" s="348"/>
      <c r="E5" s="348"/>
      <c r="F5" s="348"/>
      <c r="G5" s="348"/>
      <c r="H5" s="348"/>
      <c r="I5" s="348"/>
      <c r="J5" s="348"/>
      <c r="K5" s="348"/>
      <c r="L5" s="349"/>
    </row>
    <row r="6" spans="1:12" ht="30" customHeight="1" x14ac:dyDescent="0.2">
      <c r="A6" s="279" t="s">
        <v>504</v>
      </c>
      <c r="B6" s="280" t="s">
        <v>496</v>
      </c>
      <c r="C6" s="348" t="s">
        <v>505</v>
      </c>
      <c r="D6" s="348"/>
      <c r="E6" s="348"/>
      <c r="F6" s="348"/>
      <c r="G6" s="348"/>
      <c r="H6" s="348"/>
      <c r="I6" s="348"/>
      <c r="J6" s="348"/>
      <c r="K6" s="348"/>
      <c r="L6" s="349"/>
    </row>
    <row r="7" spans="1:12" ht="30" customHeight="1" thickBot="1" x14ac:dyDescent="0.25">
      <c r="A7" s="281" t="s">
        <v>506</v>
      </c>
      <c r="B7" s="282" t="s">
        <v>496</v>
      </c>
      <c r="C7" s="338" t="s">
        <v>507</v>
      </c>
      <c r="D7" s="338"/>
      <c r="E7" s="338"/>
      <c r="F7" s="338"/>
      <c r="G7" s="338"/>
      <c r="H7" s="338"/>
      <c r="I7" s="338"/>
      <c r="J7" s="338"/>
      <c r="K7" s="338"/>
      <c r="L7" s="339"/>
    </row>
    <row r="8" spans="1:12" ht="30" customHeight="1" thickTop="1" x14ac:dyDescent="0.2">
      <c r="A8" s="283" t="s">
        <v>508</v>
      </c>
      <c r="B8" s="284" t="s">
        <v>509</v>
      </c>
      <c r="C8" s="340" t="s">
        <v>510</v>
      </c>
      <c r="D8" s="340"/>
      <c r="E8" s="340"/>
      <c r="F8" s="340"/>
      <c r="G8" s="340"/>
      <c r="H8" s="340"/>
      <c r="I8" s="340"/>
      <c r="J8" s="340"/>
      <c r="K8" s="340"/>
      <c r="L8" s="341"/>
    </row>
    <row r="9" spans="1:12" ht="30" customHeight="1" thickBot="1" x14ac:dyDescent="0.25">
      <c r="A9" s="285" t="s">
        <v>511</v>
      </c>
      <c r="B9" s="286" t="s">
        <v>509</v>
      </c>
      <c r="C9" s="342" t="s">
        <v>512</v>
      </c>
      <c r="D9" s="342"/>
      <c r="E9" s="342"/>
      <c r="F9" s="342"/>
      <c r="G9" s="342"/>
      <c r="H9" s="342"/>
      <c r="I9" s="342"/>
      <c r="J9" s="342"/>
      <c r="K9" s="342"/>
      <c r="L9" s="343"/>
    </row>
    <row r="10" spans="1:12" ht="15" thickTop="1" x14ac:dyDescent="0.2"/>
  </sheetData>
  <mergeCells count="9">
    <mergeCell ref="C7:L7"/>
    <mergeCell ref="C8:L8"/>
    <mergeCell ref="C9:L9"/>
    <mergeCell ref="C1:L1"/>
    <mergeCell ref="C2:L2"/>
    <mergeCell ref="C3:L3"/>
    <mergeCell ref="C4:L4"/>
    <mergeCell ref="C5:L5"/>
    <mergeCell ref="C6:L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ΣΤΕΡΕΑ ΕΛΛΑΔΑ Προτάσεις</vt:lpstr>
      <vt:lpstr>ΚΩΔΙΚΟΙ ΠΑΡΕΜΒΑΣΗΣ</vt:lpstr>
      <vt:lpstr>'ΣΤΕΡΕΑ ΕΛΛΑΔΑ Προτάσεις'!Print_Area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ΒΛΑΧΟΝΙΚΟΛΕΑΣ ΔΗΜΗΤΡΗΣ</dc:creator>
  <cp:lastModifiedBy>ΜΟΣΧΟΒΑΚΗ ΣΤΕΛΛΑ</cp:lastModifiedBy>
  <cp:lastPrinted>2022-12-07T12:20:29Z</cp:lastPrinted>
  <dcterms:created xsi:type="dcterms:W3CDTF">2022-05-04T08:58:54Z</dcterms:created>
  <dcterms:modified xsi:type="dcterms:W3CDTF">2023-04-26T11:03:57Z</dcterms:modified>
</cp:coreProperties>
</file>